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95" windowHeight="87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<sst xmlns="http://schemas.openxmlformats.org/spreadsheetml/2006/main" count="321" uniqueCount="99">
  <si>
    <t>Categories</t>
  </si>
  <si>
    <t xml:space="preserve">     -CHEVESSON Fabienne</t>
  </si>
  <si>
    <t>Arc chasse SH :</t>
  </si>
  <si>
    <t xml:space="preserve">     -TRUFFAUT Bruno</t>
  </si>
  <si>
    <t xml:space="preserve">     -GUIDOUX Noel</t>
  </si>
  <si>
    <t>Bare bow SF :</t>
  </si>
  <si>
    <t xml:space="preserve">     -MOUILLERON Emilie</t>
  </si>
  <si>
    <t xml:space="preserve">     -VOTAT Marie-Christine</t>
  </si>
  <si>
    <t>Bare bow SH :</t>
  </si>
  <si>
    <t>Bare bow VH :</t>
  </si>
  <si>
    <t xml:space="preserve">     -MOUILLERON Marc</t>
  </si>
  <si>
    <t>Arc droit SH :</t>
  </si>
  <si>
    <t xml:space="preserve">     -GENDROT Florence</t>
  </si>
  <si>
    <t>Arc droit SF :</t>
  </si>
  <si>
    <t xml:space="preserve">     -GENDROT Loic</t>
  </si>
  <si>
    <t>Arc libre SH :</t>
  </si>
  <si>
    <t xml:space="preserve">     -CIVADE Ervan</t>
  </si>
  <si>
    <t>Place</t>
  </si>
  <si>
    <t>Nb d'archers</t>
  </si>
  <si>
    <t>1ere place</t>
  </si>
  <si>
    <t>2eme place</t>
  </si>
  <si>
    <t>3eme place</t>
  </si>
  <si>
    <t>Podiums</t>
  </si>
  <si>
    <t xml:space="preserve">     -CHEVESSON Pascal</t>
  </si>
  <si>
    <t>Moyenne Score</t>
  </si>
  <si>
    <t xml:space="preserve">     -BERGER Michel</t>
  </si>
  <si>
    <t xml:space="preserve">     -JOULIN Francois</t>
  </si>
  <si>
    <t>Résultats tir 3D</t>
  </si>
  <si>
    <t>Arc poulies nu VF:</t>
  </si>
  <si>
    <t>Arc droit VH:</t>
  </si>
  <si>
    <t>6 eme</t>
  </si>
  <si>
    <t>1 er</t>
  </si>
  <si>
    <t>2 eme</t>
  </si>
  <si>
    <t>Ratio</t>
  </si>
  <si>
    <t>Total podiums</t>
  </si>
  <si>
    <t>Total archers</t>
  </si>
  <si>
    <t>Bare bow JF :</t>
  </si>
  <si>
    <t>Bare bow CH :</t>
  </si>
  <si>
    <t>3 eme</t>
  </si>
  <si>
    <t>8 eme</t>
  </si>
  <si>
    <t>5 eme</t>
  </si>
  <si>
    <t>1 ere</t>
  </si>
  <si>
    <t>7 eme</t>
  </si>
  <si>
    <t>Christine</t>
  </si>
  <si>
    <t>Fabienne</t>
  </si>
  <si>
    <t>Florence</t>
  </si>
  <si>
    <t>Ervan</t>
  </si>
  <si>
    <t>Moyenne</t>
  </si>
  <si>
    <t>Arc libre VH :</t>
  </si>
  <si>
    <t xml:space="preserve">     -JOYEUX Alain</t>
  </si>
  <si>
    <t>Alain</t>
  </si>
  <si>
    <t xml:space="preserve">     -BAILLY Jean-Marie</t>
  </si>
  <si>
    <t>Jean Marie</t>
  </si>
  <si>
    <t>Beaugency le 20/10/2013</t>
  </si>
  <si>
    <t>Score</t>
  </si>
  <si>
    <t>4 eme</t>
  </si>
  <si>
    <t xml:space="preserve">     -BERNARDIN Pascal</t>
  </si>
  <si>
    <t>Equipe</t>
  </si>
  <si>
    <t>Total</t>
  </si>
  <si>
    <t>-----------------</t>
  </si>
  <si>
    <t>Pascal B.</t>
  </si>
  <si>
    <t>Argent le 27/10/2013</t>
  </si>
  <si>
    <t>Pers en Gatinais</t>
  </si>
  <si>
    <t>9eme</t>
  </si>
  <si>
    <t>28eme</t>
  </si>
  <si>
    <t>4eme</t>
  </si>
  <si>
    <t>St Jean Le Blanc</t>
  </si>
  <si>
    <t>Arc libre VF :</t>
  </si>
  <si>
    <t>8eme</t>
  </si>
  <si>
    <t>Pascal C.</t>
  </si>
  <si>
    <t>La Croix en T.</t>
  </si>
  <si>
    <t>13eme</t>
  </si>
  <si>
    <t>Beaugency</t>
  </si>
  <si>
    <t>9 eme</t>
  </si>
  <si>
    <t xml:space="preserve">     -RAYNAUD Alain</t>
  </si>
  <si>
    <t>10 eme</t>
  </si>
  <si>
    <r>
      <t xml:space="preserve">Avord - </t>
    </r>
    <r>
      <rPr>
        <b/>
        <i/>
        <sz val="10"/>
        <color indexed="49"/>
        <rFont val="Arial"/>
        <family val="2"/>
      </rPr>
      <t>Championnat du Cher</t>
    </r>
  </si>
  <si>
    <t>Bare bow MF:</t>
  </si>
  <si>
    <t xml:space="preserve">     -CHASSIGNAT Naïs</t>
  </si>
  <si>
    <t xml:space="preserve">     -GAUGRY Damien</t>
  </si>
  <si>
    <t>Alain J.</t>
  </si>
  <si>
    <t>Bruno</t>
  </si>
  <si>
    <t>Michel</t>
  </si>
  <si>
    <t xml:space="preserve">Ervan </t>
  </si>
  <si>
    <t>------------------</t>
  </si>
  <si>
    <t>LoÏc</t>
  </si>
  <si>
    <t>Noël</t>
  </si>
  <si>
    <t xml:space="preserve">Damien </t>
  </si>
  <si>
    <t>Thiers</t>
  </si>
  <si>
    <t>Sully</t>
  </si>
  <si>
    <t>12 eme</t>
  </si>
  <si>
    <t>19 eme</t>
  </si>
  <si>
    <t>Tigy samedi</t>
  </si>
  <si>
    <t>Tigy dimanche</t>
  </si>
  <si>
    <t>13 eme</t>
  </si>
  <si>
    <t>Noel</t>
  </si>
  <si>
    <t>15 eme</t>
  </si>
  <si>
    <r>
      <t xml:space="preserve">Francueil  </t>
    </r>
    <r>
      <rPr>
        <b/>
        <i/>
        <sz val="10"/>
        <color indexed="49"/>
        <rFont val="Arial"/>
        <family val="2"/>
      </rPr>
      <t>Championnat de Ligue</t>
    </r>
  </si>
  <si>
    <t>Pers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</si>
</sst>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  <numFmt numFmtId="165" formatCode="0;[Red]0"/>
    <numFmt numFmtId="166" formatCode="0.000;[Red]0.000"/>
    <numFmt numFmtId="167" formatCode="0.0;[Red]0.0"/>
  </numFmts>
  <fonts count="5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color indexed="12"/>
      <name val="Arial"/>
      <family val="2"/>
    </font>
    <font>
      <sz val="10"/>
      <color indexed="57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i/>
      <sz val="12"/>
      <color indexed="5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"/>
      <family val="2"/>
    </font>
    <font>
      <sz val="10"/>
      <color indexed="48"/>
      <name val="Arial"/>
      <family val="2"/>
    </font>
    <font>
      <b/>
      <i/>
      <sz val="10"/>
      <color indexed="50"/>
      <name val="Arial"/>
      <family val="2"/>
    </font>
    <font>
      <b/>
      <i/>
      <sz val="10"/>
      <color indexed="57"/>
      <name val="Arial"/>
      <family val="2"/>
    </font>
    <font>
      <b/>
      <sz val="10"/>
      <color indexed="48"/>
      <name val="Arial"/>
      <family val="2"/>
    </font>
    <font>
      <b/>
      <sz val="10"/>
      <color indexed="53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10"/>
      <color indexed="4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0" fontId="0" fillId="33" borderId="0" xfId="0" applyFill="1" applyAlignment="1">
      <alignment/>
    </xf>
    <xf numFmtId="165" fontId="0" fillId="33" borderId="11" xfId="0" applyNumberFormat="1" applyFill="1" applyBorder="1" applyAlignment="1">
      <alignment horizontal="center"/>
    </xf>
    <xf numFmtId="165" fontId="0" fillId="33" borderId="10" xfId="0" applyNumberFormat="1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34" borderId="0" xfId="0" applyNumberFormat="1" applyFont="1" applyFill="1" applyBorder="1" applyAlignment="1">
      <alignment horizontal="center"/>
    </xf>
    <xf numFmtId="164" fontId="0" fillId="33" borderId="0" xfId="0" applyNumberFormat="1" applyFill="1" applyBorder="1" applyAlignment="1">
      <alignment horizontal="center"/>
    </xf>
    <xf numFmtId="164" fontId="0" fillId="34" borderId="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" fontId="15" fillId="0" borderId="0" xfId="0" applyNumberFormat="1" applyFont="1" applyAlignment="1">
      <alignment/>
    </xf>
    <xf numFmtId="9" fontId="11" fillId="0" borderId="0" xfId="0" applyNumberFormat="1" applyFont="1" applyAlignment="1">
      <alignment/>
    </xf>
    <xf numFmtId="164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33" borderId="0" xfId="0" applyNumberForma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ill="1" applyBorder="1" applyAlignment="1" quotePrefix="1">
      <alignment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13" xfId="0" applyNumberFormat="1" applyBorder="1" applyAlignment="1">
      <alignment horizontal="center"/>
    </xf>
    <xf numFmtId="164" fontId="0" fillId="33" borderId="13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34" borderId="13" xfId="0" applyNumberFormat="1" applyFill="1" applyBorder="1" applyAlignment="1">
      <alignment horizontal="center"/>
    </xf>
    <xf numFmtId="0" fontId="0" fillId="0" borderId="14" xfId="0" applyBorder="1" applyAlignment="1">
      <alignment/>
    </xf>
    <xf numFmtId="164" fontId="0" fillId="0" borderId="13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64" fontId="0" fillId="0" borderId="13" xfId="0" applyNumberFormat="1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4" fontId="0" fillId="35" borderId="15" xfId="0" applyNumberFormat="1" applyFont="1" applyFill="1" applyBorder="1" applyAlignment="1">
      <alignment horizontal="center"/>
    </xf>
    <xf numFmtId="164" fontId="0" fillId="35" borderId="13" xfId="0" applyNumberFormat="1" applyFont="1" applyFill="1" applyBorder="1" applyAlignment="1">
      <alignment horizontal="center"/>
    </xf>
    <xf numFmtId="164" fontId="0" fillId="35" borderId="13" xfId="0" applyNumberFormat="1" applyFill="1" applyBorder="1" applyAlignment="1">
      <alignment horizontal="center"/>
    </xf>
    <xf numFmtId="164" fontId="0" fillId="9" borderId="13" xfId="0" applyNumberFormat="1" applyFont="1" applyFill="1" applyBorder="1" applyAlignment="1">
      <alignment horizontal="center"/>
    </xf>
    <xf numFmtId="164" fontId="0" fillId="9" borderId="13" xfId="0" applyNumberForma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164" fontId="0" fillId="11" borderId="13" xfId="0" applyNumberFormat="1" applyFont="1" applyFill="1" applyBorder="1" applyAlignment="1">
      <alignment horizontal="center"/>
    </xf>
    <xf numFmtId="164" fontId="0" fillId="11" borderId="15" xfId="0" applyNumberFormat="1" applyFon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165" fontId="0" fillId="0" borderId="10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165" fontId="0" fillId="0" borderId="12" xfId="0" applyNumberFormat="1" applyFill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164" fontId="0" fillId="0" borderId="13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64" fontId="0" fillId="0" borderId="13" xfId="0" applyNumberFormat="1" applyFont="1" applyBorder="1" applyAlignment="1">
      <alignment horizontal="center"/>
    </xf>
    <xf numFmtId="164" fontId="0" fillId="11" borderId="13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164" fontId="0" fillId="9" borderId="13" xfId="0" applyNumberFormat="1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94"/>
  <sheetViews>
    <sheetView tabSelected="1" zoomScalePageLayoutView="0" workbookViewId="0" topLeftCell="A1">
      <selection activeCell="C66" sqref="C66"/>
    </sheetView>
  </sheetViews>
  <sheetFormatPr defaultColWidth="10.28125" defaultRowHeight="12.75"/>
  <cols>
    <col min="1" max="1" width="12.00390625" style="0" customWidth="1"/>
    <col min="2" max="2" width="14.57421875" style="0" customWidth="1"/>
    <col min="3" max="3" width="9.28125" style="0" customWidth="1"/>
    <col min="4" max="60" width="11.00390625" style="0" customWidth="1"/>
    <col min="61" max="61" width="11.28125" style="0" customWidth="1"/>
    <col min="62" max="62" width="10.28125" style="0" customWidth="1"/>
    <col min="63" max="63" width="11.28125" style="0" customWidth="1"/>
    <col min="64" max="64" width="10.28125" style="0" customWidth="1"/>
    <col min="65" max="65" width="11.140625" style="0" customWidth="1"/>
    <col min="66" max="66" width="10.28125" style="0" customWidth="1"/>
    <col min="67" max="67" width="11.28125" style="0" customWidth="1"/>
    <col min="68" max="68" width="10.28125" style="0" customWidth="1"/>
    <col min="69" max="69" width="11.8515625" style="0" customWidth="1"/>
    <col min="70" max="70" width="10.28125" style="0" customWidth="1"/>
    <col min="71" max="71" width="11.8515625" style="0" customWidth="1"/>
    <col min="72" max="72" width="10.28125" style="0" customWidth="1"/>
    <col min="73" max="73" width="11.7109375" style="0" customWidth="1"/>
    <col min="74" max="74" width="10.28125" style="0" customWidth="1"/>
    <col min="75" max="75" width="11.8515625" style="0" customWidth="1"/>
    <col min="76" max="76" width="10.28125" style="0" customWidth="1"/>
    <col min="77" max="77" width="11.8515625" style="0" customWidth="1"/>
    <col min="78" max="78" width="10.28125" style="0" customWidth="1"/>
    <col min="79" max="79" width="11.8515625" style="0" customWidth="1"/>
    <col min="80" max="80" width="10.28125" style="0" customWidth="1"/>
    <col min="81" max="81" width="11.421875" style="0" customWidth="1"/>
    <col min="82" max="82" width="10.28125" style="0" customWidth="1"/>
    <col min="83" max="83" width="11.421875" style="0" customWidth="1"/>
    <col min="84" max="84" width="10.28125" style="0" customWidth="1"/>
    <col min="85" max="85" width="11.421875" style="0" customWidth="1"/>
    <col min="86" max="86" width="10.28125" style="0" customWidth="1"/>
    <col min="87" max="87" width="11.7109375" style="0" customWidth="1"/>
    <col min="88" max="88" width="10.28125" style="0" customWidth="1"/>
    <col min="89" max="89" width="11.421875" style="0" customWidth="1"/>
    <col min="90" max="90" width="10.28125" style="0" customWidth="1"/>
    <col min="91" max="91" width="11.421875" style="0" customWidth="1"/>
  </cols>
  <sheetData>
    <row r="1" spans="3:71" ht="12.75">
      <c r="C1" s="95" t="s">
        <v>27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</row>
    <row r="2" spans="3:71" ht="13.5" thickBot="1"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</row>
    <row r="3" spans="4:62" ht="12.75" customHeight="1">
      <c r="D3" s="81" t="s">
        <v>98</v>
      </c>
      <c r="E3" s="82"/>
      <c r="F3" s="81" t="s">
        <v>97</v>
      </c>
      <c r="G3" s="82"/>
      <c r="H3" s="81" t="s">
        <v>93</v>
      </c>
      <c r="I3" s="82"/>
      <c r="J3" s="81" t="s">
        <v>92</v>
      </c>
      <c r="K3" s="82"/>
      <c r="L3" s="81" t="s">
        <v>89</v>
      </c>
      <c r="M3" s="82"/>
      <c r="N3" s="81" t="s">
        <v>88</v>
      </c>
      <c r="O3" s="82"/>
      <c r="P3" s="81" t="s">
        <v>76</v>
      </c>
      <c r="Q3" s="82"/>
      <c r="R3" s="81" t="s">
        <v>72</v>
      </c>
      <c r="S3" s="82"/>
      <c r="T3" s="81" t="s">
        <v>70</v>
      </c>
      <c r="U3" s="82"/>
      <c r="V3" s="81" t="s">
        <v>66</v>
      </c>
      <c r="W3" s="82"/>
      <c r="X3" s="81" t="s">
        <v>62</v>
      </c>
      <c r="Y3" s="82"/>
      <c r="Z3" s="81" t="s">
        <v>61</v>
      </c>
      <c r="AA3" s="82"/>
      <c r="AB3" s="81" t="s">
        <v>53</v>
      </c>
      <c r="AC3" s="82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2"/>
      <c r="BJ3" s="92"/>
    </row>
    <row r="4" spans="4:62" ht="38.25" customHeight="1" thickBot="1">
      <c r="D4" s="83"/>
      <c r="E4" s="84"/>
      <c r="F4" s="83"/>
      <c r="G4" s="84"/>
      <c r="H4" s="83"/>
      <c r="I4" s="84"/>
      <c r="J4" s="83"/>
      <c r="K4" s="84"/>
      <c r="L4" s="83"/>
      <c r="M4" s="84"/>
      <c r="N4" s="83"/>
      <c r="O4" s="84"/>
      <c r="P4" s="83"/>
      <c r="Q4" s="84"/>
      <c r="R4" s="83"/>
      <c r="S4" s="84"/>
      <c r="T4" s="83"/>
      <c r="U4" s="84"/>
      <c r="V4" s="83"/>
      <c r="W4" s="84"/>
      <c r="X4" s="83"/>
      <c r="Y4" s="84"/>
      <c r="Z4" s="83"/>
      <c r="AA4" s="84"/>
      <c r="AB4" s="83"/>
      <c r="AC4" s="84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2"/>
      <c r="BJ4" s="92"/>
    </row>
    <row r="5" spans="3:62" ht="12.75" customHeight="1">
      <c r="C5" s="96" t="s">
        <v>24</v>
      </c>
      <c r="D5" s="85" t="s">
        <v>54</v>
      </c>
      <c r="E5" s="87" t="s">
        <v>17</v>
      </c>
      <c r="F5" s="85" t="s">
        <v>54</v>
      </c>
      <c r="G5" s="87" t="s">
        <v>17</v>
      </c>
      <c r="H5" s="85" t="s">
        <v>54</v>
      </c>
      <c r="I5" s="87" t="s">
        <v>17</v>
      </c>
      <c r="J5" s="85" t="s">
        <v>54</v>
      </c>
      <c r="K5" s="87" t="s">
        <v>17</v>
      </c>
      <c r="L5" s="85" t="s">
        <v>54</v>
      </c>
      <c r="M5" s="87" t="s">
        <v>17</v>
      </c>
      <c r="N5" s="85" t="s">
        <v>54</v>
      </c>
      <c r="O5" s="87" t="s">
        <v>17</v>
      </c>
      <c r="P5" s="85" t="s">
        <v>54</v>
      </c>
      <c r="Q5" s="87" t="s">
        <v>17</v>
      </c>
      <c r="R5" s="85" t="s">
        <v>54</v>
      </c>
      <c r="S5" s="87" t="s">
        <v>17</v>
      </c>
      <c r="T5" s="85" t="s">
        <v>54</v>
      </c>
      <c r="U5" s="87" t="s">
        <v>17</v>
      </c>
      <c r="V5" s="85" t="s">
        <v>54</v>
      </c>
      <c r="W5" s="87" t="s">
        <v>17</v>
      </c>
      <c r="X5" s="85" t="s">
        <v>54</v>
      </c>
      <c r="Y5" s="87" t="s">
        <v>17</v>
      </c>
      <c r="Z5" s="85" t="s">
        <v>54</v>
      </c>
      <c r="AA5" s="87" t="s">
        <v>17</v>
      </c>
      <c r="AB5" s="85" t="s">
        <v>54</v>
      </c>
      <c r="AC5" s="87" t="s">
        <v>17</v>
      </c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98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93"/>
      <c r="BJ5" s="93"/>
    </row>
    <row r="6" spans="1:62" ht="13.5" thickBot="1">
      <c r="A6" s="1" t="s">
        <v>0</v>
      </c>
      <c r="C6" s="97"/>
      <c r="D6" s="86"/>
      <c r="E6" s="88"/>
      <c r="F6" s="86"/>
      <c r="G6" s="88"/>
      <c r="H6" s="86"/>
      <c r="I6" s="88"/>
      <c r="J6" s="86"/>
      <c r="K6" s="88"/>
      <c r="L6" s="86"/>
      <c r="M6" s="88"/>
      <c r="N6" s="86"/>
      <c r="O6" s="88"/>
      <c r="P6" s="86"/>
      <c r="Q6" s="88"/>
      <c r="R6" s="86"/>
      <c r="S6" s="88"/>
      <c r="T6" s="86"/>
      <c r="U6" s="88"/>
      <c r="V6" s="86"/>
      <c r="W6" s="88"/>
      <c r="X6" s="86"/>
      <c r="Y6" s="88"/>
      <c r="Z6" s="86"/>
      <c r="AA6" s="88"/>
      <c r="AB6" s="86"/>
      <c r="AC6" s="88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9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4"/>
      <c r="BJ6" s="94"/>
    </row>
    <row r="7" spans="1:62" ht="12.75">
      <c r="A7" s="2" t="s">
        <v>28</v>
      </c>
      <c r="C7" s="8"/>
      <c r="D7" s="5"/>
      <c r="E7" s="48"/>
      <c r="F7" s="5"/>
      <c r="G7" s="48"/>
      <c r="H7" s="5"/>
      <c r="I7" s="48"/>
      <c r="J7" s="5"/>
      <c r="K7" s="48"/>
      <c r="L7" s="5"/>
      <c r="M7" s="48"/>
      <c r="N7" s="5"/>
      <c r="O7" s="48"/>
      <c r="P7" s="5"/>
      <c r="Q7" s="48"/>
      <c r="R7" s="5"/>
      <c r="S7" s="48"/>
      <c r="T7" s="5"/>
      <c r="U7" s="48"/>
      <c r="V7" s="5"/>
      <c r="W7" s="48"/>
      <c r="X7" s="5"/>
      <c r="Y7" s="48"/>
      <c r="Z7" s="5"/>
      <c r="AA7" s="48"/>
      <c r="AB7" s="5"/>
      <c r="AC7" s="48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14"/>
      <c r="BJ7" s="14"/>
    </row>
    <row r="8" spans="1:62" ht="12.75">
      <c r="A8" t="s">
        <v>1</v>
      </c>
      <c r="C8" s="8">
        <f>(AB8+Z8)/2</f>
        <v>315</v>
      </c>
      <c r="D8" s="68"/>
      <c r="E8" s="69"/>
      <c r="F8" s="68"/>
      <c r="G8" s="69"/>
      <c r="H8" s="68"/>
      <c r="I8" s="69"/>
      <c r="J8" s="68"/>
      <c r="K8" s="69"/>
      <c r="L8" s="68"/>
      <c r="M8" s="69"/>
      <c r="N8" s="68"/>
      <c r="O8" s="69"/>
      <c r="P8" s="68"/>
      <c r="Q8" s="69"/>
      <c r="R8" s="68"/>
      <c r="S8" s="69"/>
      <c r="T8" s="68"/>
      <c r="U8" s="69"/>
      <c r="V8" s="68"/>
      <c r="W8" s="69"/>
      <c r="X8" s="68"/>
      <c r="Y8" s="69"/>
      <c r="Z8" s="6">
        <v>384</v>
      </c>
      <c r="AA8" s="61" t="s">
        <v>38</v>
      </c>
      <c r="AB8" s="6">
        <v>246</v>
      </c>
      <c r="AC8" s="53" t="s">
        <v>55</v>
      </c>
      <c r="AD8" s="35"/>
      <c r="AE8" s="33"/>
      <c r="AF8" s="35"/>
      <c r="AG8" s="33"/>
      <c r="AH8" s="35"/>
      <c r="AI8" s="33"/>
      <c r="AJ8" s="35"/>
      <c r="AK8" s="33"/>
      <c r="AL8" s="35"/>
      <c r="AM8" s="33"/>
      <c r="AN8" s="35"/>
      <c r="AO8" s="33"/>
      <c r="AP8" s="35"/>
      <c r="AQ8" s="33"/>
      <c r="AR8" s="35"/>
      <c r="AS8" s="35"/>
      <c r="AT8" s="33"/>
      <c r="AU8" s="35"/>
      <c r="AV8" s="33"/>
      <c r="AW8" s="35"/>
      <c r="AX8" s="33"/>
      <c r="AY8" s="35"/>
      <c r="AZ8" s="33"/>
      <c r="BA8" s="35"/>
      <c r="BB8" s="33"/>
      <c r="BC8" s="35"/>
      <c r="BD8" s="33"/>
      <c r="BE8" s="35"/>
      <c r="BF8" s="33"/>
      <c r="BG8" s="35"/>
      <c r="BH8" s="33"/>
      <c r="BI8" s="31"/>
      <c r="BJ8" s="15"/>
    </row>
    <row r="9" spans="3:62" s="10" customFormat="1" ht="4.5" customHeight="1">
      <c r="C9" s="11"/>
      <c r="D9" s="7"/>
      <c r="E9" s="49"/>
      <c r="F9" s="7"/>
      <c r="G9" s="49"/>
      <c r="H9" s="7"/>
      <c r="I9" s="49"/>
      <c r="J9" s="7"/>
      <c r="K9" s="49"/>
      <c r="L9" s="7"/>
      <c r="M9" s="49"/>
      <c r="N9" s="7"/>
      <c r="O9" s="49"/>
      <c r="P9" s="7"/>
      <c r="Q9" s="49"/>
      <c r="R9" s="7"/>
      <c r="S9" s="49"/>
      <c r="T9" s="7"/>
      <c r="U9" s="49"/>
      <c r="V9" s="7"/>
      <c r="W9" s="49"/>
      <c r="X9" s="7"/>
      <c r="Y9" s="49"/>
      <c r="Z9" s="7"/>
      <c r="AA9" s="49"/>
      <c r="AB9" s="7"/>
      <c r="AC9" s="49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16"/>
      <c r="BJ9" s="16"/>
    </row>
    <row r="10" spans="1:62" ht="12.75">
      <c r="A10" s="2" t="s">
        <v>2</v>
      </c>
      <c r="C10" s="8"/>
      <c r="D10" s="5"/>
      <c r="E10" s="48"/>
      <c r="F10" s="5"/>
      <c r="G10" s="48"/>
      <c r="H10" s="5"/>
      <c r="I10" s="48"/>
      <c r="J10" s="5"/>
      <c r="K10" s="48"/>
      <c r="L10" s="5"/>
      <c r="M10" s="48"/>
      <c r="N10" s="5"/>
      <c r="O10" s="48"/>
      <c r="P10" s="5"/>
      <c r="Q10" s="48"/>
      <c r="R10" s="5"/>
      <c r="S10" s="48"/>
      <c r="T10" s="5"/>
      <c r="U10" s="48"/>
      <c r="V10" s="5"/>
      <c r="W10" s="48"/>
      <c r="X10" s="5"/>
      <c r="Y10" s="48"/>
      <c r="Z10" s="5"/>
      <c r="AA10" s="48"/>
      <c r="AB10" s="5"/>
      <c r="AC10" s="48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14"/>
      <c r="BJ10" s="14"/>
    </row>
    <row r="11" spans="3:62" ht="12.75">
      <c r="C11" s="8"/>
      <c r="D11" s="6"/>
      <c r="E11" s="50"/>
      <c r="F11" s="6"/>
      <c r="G11" s="50"/>
      <c r="H11" s="6"/>
      <c r="I11" s="50"/>
      <c r="J11" s="6"/>
      <c r="K11" s="50"/>
      <c r="L11" s="6"/>
      <c r="M11" s="50"/>
      <c r="N11" s="6"/>
      <c r="O11" s="50"/>
      <c r="P11" s="6"/>
      <c r="Q11" s="50"/>
      <c r="R11" s="6"/>
      <c r="S11" s="50"/>
      <c r="T11" s="6"/>
      <c r="U11" s="50"/>
      <c r="V11" s="6"/>
      <c r="W11" s="50"/>
      <c r="X11" s="6"/>
      <c r="Y11" s="50"/>
      <c r="Z11" s="6"/>
      <c r="AA11" s="50"/>
      <c r="AB11" s="6"/>
      <c r="AC11" s="50"/>
      <c r="AD11" s="35"/>
      <c r="AE11" s="34"/>
      <c r="AF11" s="35"/>
      <c r="AG11" s="34"/>
      <c r="AH11" s="35"/>
      <c r="AI11" s="34"/>
      <c r="AJ11" s="35"/>
      <c r="AK11" s="34"/>
      <c r="AL11" s="35"/>
      <c r="AM11" s="34"/>
      <c r="AN11" s="35"/>
      <c r="AO11" s="34"/>
      <c r="AP11" s="35"/>
      <c r="AQ11" s="34"/>
      <c r="AR11" s="35"/>
      <c r="AS11" s="35"/>
      <c r="AT11" s="34"/>
      <c r="AU11" s="35"/>
      <c r="AV11" s="34"/>
      <c r="AW11" s="35"/>
      <c r="AX11" s="34"/>
      <c r="AY11" s="35"/>
      <c r="AZ11" s="34"/>
      <c r="BA11" s="35"/>
      <c r="BB11" s="34"/>
      <c r="BC11" s="35"/>
      <c r="BD11" s="34"/>
      <c r="BE11" s="35"/>
      <c r="BF11" s="34"/>
      <c r="BG11" s="35"/>
      <c r="BH11" s="34"/>
      <c r="BI11" s="31"/>
      <c r="BJ11" s="14"/>
    </row>
    <row r="12" spans="3:62" s="10" customFormat="1" ht="4.5" customHeight="1">
      <c r="C12" s="11"/>
      <c r="D12" s="12"/>
      <c r="E12" s="49"/>
      <c r="F12" s="12"/>
      <c r="G12" s="49"/>
      <c r="H12" s="12"/>
      <c r="I12" s="49"/>
      <c r="J12" s="12"/>
      <c r="K12" s="49"/>
      <c r="L12" s="12"/>
      <c r="M12" s="49"/>
      <c r="N12" s="12"/>
      <c r="O12" s="49"/>
      <c r="P12" s="12"/>
      <c r="Q12" s="49"/>
      <c r="R12" s="12"/>
      <c r="S12" s="49"/>
      <c r="T12" s="12"/>
      <c r="U12" s="49"/>
      <c r="V12" s="12"/>
      <c r="W12" s="49"/>
      <c r="X12" s="12"/>
      <c r="Y12" s="49"/>
      <c r="Z12" s="12"/>
      <c r="AA12" s="49"/>
      <c r="AB12" s="12"/>
      <c r="AC12" s="49"/>
      <c r="AD12" s="35"/>
      <c r="AE12" s="34"/>
      <c r="AF12" s="35"/>
      <c r="AG12" s="34"/>
      <c r="AH12" s="35"/>
      <c r="AI12" s="34"/>
      <c r="AJ12" s="35"/>
      <c r="AK12" s="34"/>
      <c r="AL12" s="35"/>
      <c r="AM12" s="34"/>
      <c r="AN12" s="35"/>
      <c r="AO12" s="34"/>
      <c r="AP12" s="35"/>
      <c r="AQ12" s="34"/>
      <c r="AR12" s="35"/>
      <c r="AS12" s="35"/>
      <c r="AT12" s="34"/>
      <c r="AU12" s="35"/>
      <c r="AV12" s="34"/>
      <c r="AW12" s="35"/>
      <c r="AX12" s="34"/>
      <c r="AY12" s="35"/>
      <c r="AZ12" s="34"/>
      <c r="BA12" s="35"/>
      <c r="BB12" s="34"/>
      <c r="BC12" s="35"/>
      <c r="BD12" s="34"/>
      <c r="BE12" s="35"/>
      <c r="BF12" s="34"/>
      <c r="BG12" s="35"/>
      <c r="BH12" s="34"/>
      <c r="BI12" s="32"/>
      <c r="BJ12" s="16"/>
    </row>
    <row r="13" spans="1:62" ht="12.75">
      <c r="A13" s="2" t="s">
        <v>77</v>
      </c>
      <c r="C13" s="8"/>
      <c r="D13" s="6"/>
      <c r="E13" s="48"/>
      <c r="F13" s="6"/>
      <c r="G13" s="48"/>
      <c r="H13" s="6"/>
      <c r="I13" s="48"/>
      <c r="J13" s="6"/>
      <c r="K13" s="48"/>
      <c r="L13" s="6"/>
      <c r="M13" s="48"/>
      <c r="N13" s="6"/>
      <c r="O13" s="48"/>
      <c r="P13" s="6"/>
      <c r="Q13" s="48"/>
      <c r="R13" s="6"/>
      <c r="S13" s="48"/>
      <c r="T13" s="6"/>
      <c r="U13" s="48"/>
      <c r="V13" s="6"/>
      <c r="W13" s="48"/>
      <c r="X13" s="6"/>
      <c r="Y13" s="48"/>
      <c r="Z13" s="6"/>
      <c r="AA13" s="48"/>
      <c r="AB13" s="6"/>
      <c r="AC13" s="48"/>
      <c r="AD13" s="35"/>
      <c r="AE13" s="34"/>
      <c r="AF13" s="35"/>
      <c r="AG13" s="34"/>
      <c r="AH13" s="35"/>
      <c r="AI13" s="34"/>
      <c r="AJ13" s="35"/>
      <c r="AK13" s="34"/>
      <c r="AL13" s="35"/>
      <c r="AM13" s="34"/>
      <c r="AN13" s="35"/>
      <c r="AO13" s="34"/>
      <c r="AP13" s="35"/>
      <c r="AQ13" s="34"/>
      <c r="AR13" s="35"/>
      <c r="AS13" s="35"/>
      <c r="AT13" s="34"/>
      <c r="AU13" s="35"/>
      <c r="AV13" s="34"/>
      <c r="AW13" s="35"/>
      <c r="AX13" s="34"/>
      <c r="AY13" s="35"/>
      <c r="AZ13" s="34"/>
      <c r="BA13" s="35"/>
      <c r="BB13" s="34"/>
      <c r="BC13" s="35"/>
      <c r="BD13" s="34"/>
      <c r="BE13" s="35"/>
      <c r="BF13" s="34"/>
      <c r="BG13" s="35"/>
      <c r="BH13" s="34"/>
      <c r="BI13" s="31"/>
      <c r="BJ13" s="14"/>
    </row>
    <row r="14" spans="1:62" ht="12.75">
      <c r="A14" s="76" t="s">
        <v>78</v>
      </c>
      <c r="C14" s="8">
        <f>P14</f>
        <v>240</v>
      </c>
      <c r="D14" s="6"/>
      <c r="E14" s="48"/>
      <c r="F14" s="6"/>
      <c r="G14" s="48"/>
      <c r="H14" s="6"/>
      <c r="I14" s="48"/>
      <c r="J14" s="6"/>
      <c r="K14" s="48"/>
      <c r="L14" s="6"/>
      <c r="M14" s="48"/>
      <c r="N14" s="6"/>
      <c r="O14" s="48"/>
      <c r="P14" s="6">
        <v>240</v>
      </c>
      <c r="Q14" s="66" t="s">
        <v>31</v>
      </c>
      <c r="R14" s="6"/>
      <c r="S14" s="48"/>
      <c r="T14" s="6"/>
      <c r="U14" s="48"/>
      <c r="V14" s="6"/>
      <c r="W14" s="48"/>
      <c r="X14" s="6"/>
      <c r="Y14" s="48"/>
      <c r="Z14" s="6"/>
      <c r="AA14" s="48"/>
      <c r="AB14" s="6"/>
      <c r="AC14" s="48"/>
      <c r="AD14" s="35"/>
      <c r="AE14" s="34"/>
      <c r="AF14" s="35"/>
      <c r="AG14" s="34"/>
      <c r="AH14" s="35"/>
      <c r="AI14" s="34"/>
      <c r="AJ14" s="35"/>
      <c r="AK14" s="34"/>
      <c r="AL14" s="35"/>
      <c r="AM14" s="34"/>
      <c r="AN14" s="35"/>
      <c r="AO14" s="34"/>
      <c r="AP14" s="35"/>
      <c r="AQ14" s="34"/>
      <c r="AR14" s="35"/>
      <c r="AS14" s="35"/>
      <c r="AT14" s="34"/>
      <c r="AU14" s="35"/>
      <c r="AV14" s="34"/>
      <c r="AW14" s="35"/>
      <c r="AX14" s="34"/>
      <c r="AY14" s="35"/>
      <c r="AZ14" s="34"/>
      <c r="BA14" s="35"/>
      <c r="BB14" s="34"/>
      <c r="BC14" s="35"/>
      <c r="BD14" s="34"/>
      <c r="BE14" s="35"/>
      <c r="BF14" s="34"/>
      <c r="BG14" s="35"/>
      <c r="BH14" s="34"/>
      <c r="BI14" s="31"/>
      <c r="BJ14" s="14"/>
    </row>
    <row r="15" spans="3:62" s="10" customFormat="1" ht="4.5" customHeight="1">
      <c r="C15" s="11"/>
      <c r="D15" s="12"/>
      <c r="E15" s="49"/>
      <c r="F15" s="12"/>
      <c r="G15" s="49"/>
      <c r="H15" s="12"/>
      <c r="I15" s="49"/>
      <c r="J15" s="12"/>
      <c r="K15" s="49"/>
      <c r="L15" s="12"/>
      <c r="M15" s="49"/>
      <c r="N15" s="12"/>
      <c r="O15" s="49"/>
      <c r="P15" s="12"/>
      <c r="Q15" s="49"/>
      <c r="R15" s="12"/>
      <c r="S15" s="49"/>
      <c r="T15" s="12"/>
      <c r="U15" s="49"/>
      <c r="V15" s="12"/>
      <c r="W15" s="49"/>
      <c r="X15" s="12"/>
      <c r="Y15" s="49"/>
      <c r="Z15" s="12"/>
      <c r="AA15" s="49"/>
      <c r="AB15" s="12"/>
      <c r="AC15" s="49"/>
      <c r="AD15" s="35"/>
      <c r="AE15" s="34"/>
      <c r="AF15" s="35"/>
      <c r="AG15" s="34"/>
      <c r="AH15" s="35"/>
      <c r="AI15" s="34"/>
      <c r="AJ15" s="35"/>
      <c r="AK15" s="34"/>
      <c r="AL15" s="35"/>
      <c r="AM15" s="34"/>
      <c r="AN15" s="35"/>
      <c r="AO15" s="34"/>
      <c r="AP15" s="35"/>
      <c r="AQ15" s="34"/>
      <c r="AR15" s="35"/>
      <c r="AS15" s="35"/>
      <c r="AT15" s="34"/>
      <c r="AU15" s="35"/>
      <c r="AV15" s="34"/>
      <c r="AW15" s="35"/>
      <c r="AX15" s="34"/>
      <c r="AY15" s="35"/>
      <c r="AZ15" s="34"/>
      <c r="BA15" s="35"/>
      <c r="BB15" s="34"/>
      <c r="BC15" s="35"/>
      <c r="BD15" s="34"/>
      <c r="BE15" s="35"/>
      <c r="BF15" s="34"/>
      <c r="BG15" s="35"/>
      <c r="BH15" s="34"/>
      <c r="BI15" s="32"/>
      <c r="BJ15" s="16"/>
    </row>
    <row r="16" spans="1:62" ht="12.75">
      <c r="A16" s="2" t="s">
        <v>37</v>
      </c>
      <c r="C16" s="8"/>
      <c r="D16" s="6"/>
      <c r="E16" s="48"/>
      <c r="F16" s="6"/>
      <c r="G16" s="48"/>
      <c r="H16" s="6"/>
      <c r="I16" s="48"/>
      <c r="J16" s="6"/>
      <c r="K16" s="48"/>
      <c r="L16" s="6"/>
      <c r="M16" s="48"/>
      <c r="N16" s="6"/>
      <c r="O16" s="48"/>
      <c r="P16" s="6"/>
      <c r="Q16" s="48"/>
      <c r="R16" s="6"/>
      <c r="S16" s="48"/>
      <c r="T16" s="6"/>
      <c r="U16" s="48"/>
      <c r="V16" s="6"/>
      <c r="W16" s="48"/>
      <c r="X16" s="6"/>
      <c r="Y16" s="48"/>
      <c r="Z16" s="6"/>
      <c r="AA16" s="48"/>
      <c r="AB16" s="6"/>
      <c r="AC16" s="48"/>
      <c r="AD16" s="35"/>
      <c r="AE16" s="34"/>
      <c r="AF16" s="35"/>
      <c r="AG16" s="34"/>
      <c r="AH16" s="35"/>
      <c r="AI16" s="34"/>
      <c r="AJ16" s="35"/>
      <c r="AK16" s="34"/>
      <c r="AL16" s="35"/>
      <c r="AM16" s="34"/>
      <c r="AN16" s="35"/>
      <c r="AO16" s="34"/>
      <c r="AP16" s="35"/>
      <c r="AQ16" s="34"/>
      <c r="AR16" s="35"/>
      <c r="AS16" s="35"/>
      <c r="AT16" s="34"/>
      <c r="AU16" s="35"/>
      <c r="AV16" s="34"/>
      <c r="AW16" s="35"/>
      <c r="AX16" s="34"/>
      <c r="AY16" s="35"/>
      <c r="AZ16" s="34"/>
      <c r="BA16" s="35"/>
      <c r="BB16" s="34"/>
      <c r="BC16" s="35"/>
      <c r="BD16" s="34"/>
      <c r="BE16" s="35"/>
      <c r="BF16" s="34"/>
      <c r="BG16" s="35"/>
      <c r="BH16" s="34"/>
      <c r="BI16" s="31"/>
      <c r="BJ16" s="14"/>
    </row>
    <row r="17" spans="1:62" ht="12.75">
      <c r="A17" t="s">
        <v>4</v>
      </c>
      <c r="C17" s="8">
        <f>(AB17+Z17+V17+T17+P17+H17+F17)/7</f>
        <v>489.57142857142856</v>
      </c>
      <c r="D17" s="68"/>
      <c r="E17" s="69"/>
      <c r="F17" s="68">
        <v>481</v>
      </c>
      <c r="G17" s="100" t="s">
        <v>32</v>
      </c>
      <c r="H17" s="68">
        <v>513</v>
      </c>
      <c r="I17" s="61" t="s">
        <v>38</v>
      </c>
      <c r="J17" s="68"/>
      <c r="K17" s="69"/>
      <c r="L17" s="68"/>
      <c r="M17" s="69"/>
      <c r="N17" s="68"/>
      <c r="O17" s="69"/>
      <c r="P17" s="68">
        <v>485</v>
      </c>
      <c r="Q17" s="59" t="s">
        <v>32</v>
      </c>
      <c r="R17" s="68"/>
      <c r="S17" s="69"/>
      <c r="T17" s="68">
        <v>517</v>
      </c>
      <c r="U17" s="66" t="s">
        <v>31</v>
      </c>
      <c r="V17" s="68">
        <v>563</v>
      </c>
      <c r="W17" s="66" t="s">
        <v>31</v>
      </c>
      <c r="X17" s="68"/>
      <c r="Y17" s="69"/>
      <c r="Z17" s="6">
        <v>445</v>
      </c>
      <c r="AA17" s="59" t="s">
        <v>32</v>
      </c>
      <c r="AB17" s="6">
        <v>423</v>
      </c>
      <c r="AC17" s="62" t="s">
        <v>38</v>
      </c>
      <c r="AD17" s="35"/>
      <c r="AE17" s="34"/>
      <c r="AF17" s="35"/>
      <c r="AG17" s="34"/>
      <c r="AH17" s="35"/>
      <c r="AI17" s="34"/>
      <c r="AJ17" s="35"/>
      <c r="AK17" s="34"/>
      <c r="AL17" s="35"/>
      <c r="AM17" s="34"/>
      <c r="AN17" s="35"/>
      <c r="AO17" s="34"/>
      <c r="AP17" s="35"/>
      <c r="AQ17" s="34"/>
      <c r="AR17" s="35"/>
      <c r="AS17" s="35"/>
      <c r="AT17" s="34"/>
      <c r="AU17" s="35"/>
      <c r="AV17" s="34"/>
      <c r="AW17" s="35"/>
      <c r="AX17" s="34"/>
      <c r="AY17" s="35"/>
      <c r="AZ17" s="34"/>
      <c r="BA17" s="35"/>
      <c r="BB17" s="34"/>
      <c r="BC17" s="35"/>
      <c r="BD17" s="34"/>
      <c r="BE17" s="35"/>
      <c r="BF17" s="34"/>
      <c r="BG17" s="35"/>
      <c r="BH17" s="34"/>
      <c r="BI17" s="31"/>
      <c r="BJ17" s="15"/>
    </row>
    <row r="18" spans="3:62" s="10" customFormat="1" ht="4.5" customHeight="1">
      <c r="C18" s="11"/>
      <c r="D18" s="12"/>
      <c r="E18" s="49"/>
      <c r="F18" s="12"/>
      <c r="G18" s="49"/>
      <c r="H18" s="12"/>
      <c r="I18" s="49"/>
      <c r="J18" s="12"/>
      <c r="K18" s="49"/>
      <c r="L18" s="12"/>
      <c r="M18" s="49"/>
      <c r="N18" s="12"/>
      <c r="O18" s="49"/>
      <c r="P18" s="12"/>
      <c r="Q18" s="49"/>
      <c r="R18" s="12"/>
      <c r="S18" s="49"/>
      <c r="T18" s="12"/>
      <c r="U18" s="49"/>
      <c r="V18" s="12"/>
      <c r="W18" s="49"/>
      <c r="X18" s="12"/>
      <c r="Y18" s="49"/>
      <c r="Z18" s="12"/>
      <c r="AA18" s="49"/>
      <c r="AB18" s="12"/>
      <c r="AC18" s="49"/>
      <c r="AD18" s="35"/>
      <c r="AE18" s="34"/>
      <c r="AF18" s="35"/>
      <c r="AG18" s="34"/>
      <c r="AH18" s="35"/>
      <c r="AI18" s="34"/>
      <c r="AJ18" s="35"/>
      <c r="AK18" s="34"/>
      <c r="AL18" s="35"/>
      <c r="AM18" s="34"/>
      <c r="AN18" s="35"/>
      <c r="AO18" s="34"/>
      <c r="AP18" s="35"/>
      <c r="AQ18" s="34"/>
      <c r="AR18" s="35"/>
      <c r="AS18" s="35"/>
      <c r="AT18" s="34"/>
      <c r="AU18" s="35"/>
      <c r="AV18" s="34"/>
      <c r="AW18" s="35"/>
      <c r="AX18" s="34"/>
      <c r="AY18" s="35"/>
      <c r="AZ18" s="34"/>
      <c r="BA18" s="35"/>
      <c r="BB18" s="34"/>
      <c r="BC18" s="35"/>
      <c r="BD18" s="34"/>
      <c r="BE18" s="35"/>
      <c r="BF18" s="34"/>
      <c r="BG18" s="35"/>
      <c r="BH18" s="34"/>
      <c r="BI18" s="32"/>
      <c r="BJ18" s="16"/>
    </row>
    <row r="19" spans="1:62" ht="12.75">
      <c r="A19" s="2" t="s">
        <v>36</v>
      </c>
      <c r="C19" s="8"/>
      <c r="D19" s="6"/>
      <c r="E19" s="48"/>
      <c r="F19" s="6"/>
      <c r="G19" s="48"/>
      <c r="H19" s="6"/>
      <c r="I19" s="48"/>
      <c r="J19" s="6"/>
      <c r="K19" s="48"/>
      <c r="L19" s="6"/>
      <c r="M19" s="48"/>
      <c r="N19" s="6"/>
      <c r="O19" s="48"/>
      <c r="P19" s="6"/>
      <c r="Q19" s="48"/>
      <c r="R19" s="6"/>
      <c r="S19" s="48"/>
      <c r="T19" s="6"/>
      <c r="U19" s="48"/>
      <c r="V19" s="6"/>
      <c r="W19" s="48"/>
      <c r="X19" s="6"/>
      <c r="Y19" s="48"/>
      <c r="Z19" s="6"/>
      <c r="AA19" s="48"/>
      <c r="AB19" s="6"/>
      <c r="AC19" s="48"/>
      <c r="AD19" s="35"/>
      <c r="AE19" s="34"/>
      <c r="AF19" s="35"/>
      <c r="AG19" s="34"/>
      <c r="AH19" s="35"/>
      <c r="AI19" s="34"/>
      <c r="AJ19" s="35"/>
      <c r="AK19" s="34"/>
      <c r="AL19" s="35"/>
      <c r="AM19" s="34"/>
      <c r="AN19" s="35"/>
      <c r="AO19" s="34"/>
      <c r="AP19" s="35"/>
      <c r="AQ19" s="34"/>
      <c r="AR19" s="35"/>
      <c r="AS19" s="35"/>
      <c r="AT19" s="34"/>
      <c r="AU19" s="35"/>
      <c r="AV19" s="34"/>
      <c r="AW19" s="35"/>
      <c r="AX19" s="34"/>
      <c r="AY19" s="35"/>
      <c r="AZ19" s="34"/>
      <c r="BA19" s="35"/>
      <c r="BB19" s="34"/>
      <c r="BC19" s="35"/>
      <c r="BD19" s="34"/>
      <c r="BE19" s="35"/>
      <c r="BF19" s="34"/>
      <c r="BG19" s="35"/>
      <c r="BH19" s="34"/>
      <c r="BI19" s="31"/>
      <c r="BJ19" s="14"/>
    </row>
    <row r="20" spans="3:60" ht="12.75">
      <c r="C20" s="8"/>
      <c r="D20" s="6"/>
      <c r="E20" s="48"/>
      <c r="F20" s="6"/>
      <c r="G20" s="48"/>
      <c r="H20" s="6"/>
      <c r="I20" s="48"/>
      <c r="J20" s="6"/>
      <c r="K20" s="48"/>
      <c r="L20" s="6"/>
      <c r="M20" s="48"/>
      <c r="N20" s="6"/>
      <c r="O20" s="48"/>
      <c r="P20" s="6"/>
      <c r="Q20" s="48"/>
      <c r="R20" s="6"/>
      <c r="S20" s="48"/>
      <c r="T20" s="6"/>
      <c r="U20" s="48"/>
      <c r="V20" s="6"/>
      <c r="W20" s="48"/>
      <c r="X20" s="6"/>
      <c r="Y20" s="48"/>
      <c r="Z20" s="6"/>
      <c r="AA20" s="48"/>
      <c r="AB20" s="6"/>
      <c r="AC20" s="48"/>
      <c r="AD20" s="35"/>
      <c r="AE20" s="34"/>
      <c r="AF20" s="35"/>
      <c r="AG20" s="34"/>
      <c r="AH20" s="35"/>
      <c r="AI20" s="34"/>
      <c r="AJ20" s="35"/>
      <c r="AK20" s="34"/>
      <c r="AL20" s="35"/>
      <c r="AM20" s="34"/>
      <c r="AN20" s="35"/>
      <c r="AO20" s="34"/>
      <c r="AP20" s="35"/>
      <c r="AQ20" s="34"/>
      <c r="AR20" s="35"/>
      <c r="AS20" s="35"/>
      <c r="AT20" s="34"/>
      <c r="AU20" s="35"/>
      <c r="AV20" s="34"/>
      <c r="AW20" s="35"/>
      <c r="AX20" s="34"/>
      <c r="AY20" s="35"/>
      <c r="AZ20" s="34"/>
      <c r="BA20" s="35"/>
      <c r="BB20" s="34"/>
      <c r="BC20" s="35"/>
      <c r="BD20" s="34"/>
      <c r="BE20" s="35"/>
      <c r="BF20" s="34"/>
      <c r="BG20" s="35"/>
      <c r="BH20" s="34"/>
    </row>
    <row r="21" spans="3:62" s="10" customFormat="1" ht="4.5" customHeight="1">
      <c r="C21" s="11"/>
      <c r="D21" s="12"/>
      <c r="E21" s="49"/>
      <c r="F21" s="12"/>
      <c r="G21" s="49"/>
      <c r="H21" s="12"/>
      <c r="I21" s="49"/>
      <c r="J21" s="12"/>
      <c r="K21" s="49"/>
      <c r="L21" s="12"/>
      <c r="M21" s="49"/>
      <c r="N21" s="12"/>
      <c r="O21" s="49"/>
      <c r="P21" s="12"/>
      <c r="Q21" s="49"/>
      <c r="R21" s="12"/>
      <c r="S21" s="49"/>
      <c r="T21" s="12"/>
      <c r="U21" s="49"/>
      <c r="V21" s="12"/>
      <c r="W21" s="49"/>
      <c r="X21" s="12"/>
      <c r="Y21" s="49"/>
      <c r="Z21" s="12"/>
      <c r="AA21" s="49"/>
      <c r="AB21" s="12"/>
      <c r="AC21" s="49"/>
      <c r="AD21" s="35"/>
      <c r="AE21" s="34"/>
      <c r="AF21" s="35"/>
      <c r="AG21" s="34"/>
      <c r="AH21" s="35"/>
      <c r="AI21" s="34"/>
      <c r="AJ21" s="35"/>
      <c r="AK21" s="34"/>
      <c r="AL21" s="35"/>
      <c r="AM21" s="34"/>
      <c r="AN21" s="35"/>
      <c r="AO21" s="34"/>
      <c r="AP21" s="35"/>
      <c r="AQ21" s="34"/>
      <c r="AR21" s="35"/>
      <c r="AS21" s="35"/>
      <c r="AT21" s="34"/>
      <c r="AU21" s="35"/>
      <c r="AV21" s="34"/>
      <c r="AW21" s="35"/>
      <c r="AX21" s="34"/>
      <c r="AY21" s="35"/>
      <c r="AZ21" s="34"/>
      <c r="BA21" s="35"/>
      <c r="BB21" s="34"/>
      <c r="BC21" s="35"/>
      <c r="BD21" s="34"/>
      <c r="BE21" s="35"/>
      <c r="BF21" s="34"/>
      <c r="BG21" s="35"/>
      <c r="BH21" s="34"/>
      <c r="BI21" s="32"/>
      <c r="BJ21" s="16"/>
    </row>
    <row r="22" spans="1:62" ht="12.75">
      <c r="A22" s="2" t="s">
        <v>5</v>
      </c>
      <c r="C22" s="8"/>
      <c r="D22" s="6"/>
      <c r="E22" s="48"/>
      <c r="F22" s="6"/>
      <c r="G22" s="48"/>
      <c r="H22" s="6"/>
      <c r="I22" s="48"/>
      <c r="J22" s="6"/>
      <c r="K22" s="48"/>
      <c r="L22" s="6"/>
      <c r="M22" s="48"/>
      <c r="N22" s="6"/>
      <c r="O22" s="48"/>
      <c r="P22" s="6"/>
      <c r="Q22" s="48"/>
      <c r="R22" s="6"/>
      <c r="S22" s="48"/>
      <c r="T22" s="6"/>
      <c r="U22" s="48"/>
      <c r="V22" s="6"/>
      <c r="W22" s="48"/>
      <c r="X22" s="6"/>
      <c r="Y22" s="48"/>
      <c r="Z22" s="6"/>
      <c r="AA22" s="48"/>
      <c r="AB22" s="6"/>
      <c r="AC22" s="48"/>
      <c r="AD22" s="35"/>
      <c r="AE22" s="34"/>
      <c r="AF22" s="35"/>
      <c r="AG22" s="34"/>
      <c r="AH22" s="35"/>
      <c r="AI22" s="34"/>
      <c r="AJ22" s="35"/>
      <c r="AK22" s="34"/>
      <c r="AL22" s="35"/>
      <c r="AM22" s="34"/>
      <c r="AN22" s="35"/>
      <c r="AO22" s="34"/>
      <c r="AP22" s="35"/>
      <c r="AQ22" s="34"/>
      <c r="AR22" s="35"/>
      <c r="AS22" s="35"/>
      <c r="AT22" s="34"/>
      <c r="AU22" s="35"/>
      <c r="AV22" s="34"/>
      <c r="AW22" s="35"/>
      <c r="AX22" s="34"/>
      <c r="AY22" s="35"/>
      <c r="AZ22" s="34"/>
      <c r="BA22" s="35"/>
      <c r="BB22" s="34"/>
      <c r="BC22" s="35"/>
      <c r="BD22" s="34"/>
      <c r="BE22" s="35"/>
      <c r="BF22" s="34"/>
      <c r="BG22" s="35"/>
      <c r="BH22" s="34"/>
      <c r="BI22" s="31"/>
      <c r="BJ22" s="14"/>
    </row>
    <row r="23" spans="1:62" ht="12.75">
      <c r="A23" t="s">
        <v>6</v>
      </c>
      <c r="C23" s="8">
        <f>AR23</f>
        <v>0</v>
      </c>
      <c r="D23" s="6"/>
      <c r="E23" s="48"/>
      <c r="F23" s="6"/>
      <c r="G23" s="48"/>
      <c r="H23" s="6"/>
      <c r="I23" s="48"/>
      <c r="J23" s="6"/>
      <c r="K23" s="48"/>
      <c r="L23" s="6"/>
      <c r="M23" s="48"/>
      <c r="N23" s="6"/>
      <c r="O23" s="48"/>
      <c r="P23" s="6"/>
      <c r="Q23" s="48"/>
      <c r="R23" s="6"/>
      <c r="S23" s="48"/>
      <c r="T23" s="6"/>
      <c r="U23" s="48"/>
      <c r="V23" s="6"/>
      <c r="W23" s="48"/>
      <c r="X23" s="6"/>
      <c r="Y23" s="48"/>
      <c r="Z23" s="6"/>
      <c r="AA23" s="48"/>
      <c r="AB23" s="6"/>
      <c r="AC23" s="48"/>
      <c r="AD23" s="35"/>
      <c r="AE23" s="34"/>
      <c r="AF23" s="35"/>
      <c r="AG23" s="34"/>
      <c r="AH23" s="35"/>
      <c r="AI23" s="34"/>
      <c r="AJ23" s="35"/>
      <c r="AK23" s="34"/>
      <c r="AL23" s="35"/>
      <c r="AM23" s="34"/>
      <c r="AN23" s="35"/>
      <c r="AO23" s="34"/>
      <c r="AP23" s="35"/>
      <c r="AQ23" s="34"/>
      <c r="AR23" s="35"/>
      <c r="AS23" s="35"/>
      <c r="AT23" s="34"/>
      <c r="AU23" s="35"/>
      <c r="AV23" s="34"/>
      <c r="AW23" s="35"/>
      <c r="AX23" s="34"/>
      <c r="AY23" s="35"/>
      <c r="AZ23" s="34"/>
      <c r="BA23" s="35"/>
      <c r="BB23" s="34"/>
      <c r="BC23" s="35"/>
      <c r="BD23" s="34"/>
      <c r="BE23" s="35"/>
      <c r="BF23" s="34"/>
      <c r="BG23" s="35"/>
      <c r="BH23" s="34"/>
      <c r="BI23" s="31"/>
      <c r="BJ23" s="14"/>
    </row>
    <row r="24" spans="1:62" ht="12.75">
      <c r="A24" t="s">
        <v>7</v>
      </c>
      <c r="C24" s="8">
        <f>(AB24+Z24+V24+T24+R24+P24+L24+H24+F24)/9</f>
        <v>481.55555555555554</v>
      </c>
      <c r="D24" s="68"/>
      <c r="E24" s="75"/>
      <c r="F24" s="68">
        <v>487</v>
      </c>
      <c r="G24" s="59" t="s">
        <v>32</v>
      </c>
      <c r="H24" s="68">
        <v>445</v>
      </c>
      <c r="I24" s="75" t="s">
        <v>55</v>
      </c>
      <c r="J24" s="68"/>
      <c r="K24" s="75"/>
      <c r="L24" s="68">
        <v>505</v>
      </c>
      <c r="M24" s="75" t="s">
        <v>55</v>
      </c>
      <c r="N24" s="68"/>
      <c r="O24" s="69"/>
      <c r="P24" s="68">
        <v>398</v>
      </c>
      <c r="Q24" s="66" t="s">
        <v>31</v>
      </c>
      <c r="R24" s="68">
        <v>418</v>
      </c>
      <c r="S24" s="75" t="s">
        <v>55</v>
      </c>
      <c r="T24" s="68">
        <v>496</v>
      </c>
      <c r="U24" s="59" t="s">
        <v>32</v>
      </c>
      <c r="V24" s="68">
        <v>503</v>
      </c>
      <c r="W24" s="59" t="s">
        <v>32</v>
      </c>
      <c r="X24" s="68"/>
      <c r="Y24" s="69"/>
      <c r="Z24" s="6">
        <v>527</v>
      </c>
      <c r="AA24" s="66" t="s">
        <v>41</v>
      </c>
      <c r="AB24" s="6">
        <v>555</v>
      </c>
      <c r="AC24" s="60" t="s">
        <v>32</v>
      </c>
      <c r="AD24" s="35"/>
      <c r="AE24" s="34"/>
      <c r="AF24" s="35"/>
      <c r="AG24" s="34"/>
      <c r="AH24" s="35"/>
      <c r="AI24" s="34"/>
      <c r="AJ24" s="35"/>
      <c r="AK24" s="34"/>
      <c r="AL24" s="35"/>
      <c r="AM24" s="34"/>
      <c r="AN24" s="35"/>
      <c r="AO24" s="34"/>
      <c r="AP24" s="35"/>
      <c r="AQ24" s="34"/>
      <c r="AR24" s="35"/>
      <c r="AS24" s="35"/>
      <c r="AT24" s="34"/>
      <c r="AU24" s="35"/>
      <c r="AV24" s="34"/>
      <c r="AW24" s="35"/>
      <c r="AX24" s="34"/>
      <c r="AY24" s="35"/>
      <c r="AZ24" s="34"/>
      <c r="BA24" s="35"/>
      <c r="BB24" s="34"/>
      <c r="BC24" s="35"/>
      <c r="BD24" s="34"/>
      <c r="BE24" s="35"/>
      <c r="BF24" s="34"/>
      <c r="BG24" s="35"/>
      <c r="BH24" s="34"/>
      <c r="BI24" s="31"/>
      <c r="BJ24" s="17"/>
    </row>
    <row r="25" spans="3:62" s="10" customFormat="1" ht="4.5" customHeight="1">
      <c r="C25" s="11"/>
      <c r="D25" s="12"/>
      <c r="E25" s="49"/>
      <c r="F25" s="12"/>
      <c r="G25" s="49"/>
      <c r="H25" s="12"/>
      <c r="I25" s="49"/>
      <c r="J25" s="12"/>
      <c r="K25" s="49"/>
      <c r="L25" s="12"/>
      <c r="M25" s="49"/>
      <c r="N25" s="12"/>
      <c r="O25" s="49"/>
      <c r="P25" s="12"/>
      <c r="Q25" s="49"/>
      <c r="R25" s="12"/>
      <c r="S25" s="49"/>
      <c r="T25" s="12"/>
      <c r="U25" s="49"/>
      <c r="V25" s="12"/>
      <c r="W25" s="49"/>
      <c r="X25" s="12"/>
      <c r="Y25" s="49"/>
      <c r="Z25" s="12"/>
      <c r="AA25" s="49"/>
      <c r="AB25" s="12"/>
      <c r="AC25" s="49"/>
      <c r="AD25" s="35"/>
      <c r="AE25" s="34"/>
      <c r="AF25" s="35"/>
      <c r="AG25" s="34"/>
      <c r="AH25" s="35"/>
      <c r="AI25" s="34"/>
      <c r="AJ25" s="35"/>
      <c r="AK25" s="34"/>
      <c r="AL25" s="35"/>
      <c r="AM25" s="34"/>
      <c r="AN25" s="35"/>
      <c r="AO25" s="34"/>
      <c r="AP25" s="35"/>
      <c r="AQ25" s="34"/>
      <c r="AR25" s="35"/>
      <c r="AS25" s="35"/>
      <c r="AT25" s="34"/>
      <c r="AU25" s="35"/>
      <c r="AV25" s="34"/>
      <c r="AW25" s="35"/>
      <c r="AX25" s="34"/>
      <c r="AY25" s="35"/>
      <c r="AZ25" s="34"/>
      <c r="BA25" s="35"/>
      <c r="BB25" s="34"/>
      <c r="BC25" s="35"/>
      <c r="BD25" s="34"/>
      <c r="BE25" s="35"/>
      <c r="BF25" s="34"/>
      <c r="BG25" s="35"/>
      <c r="BH25" s="34"/>
      <c r="BI25" s="32"/>
      <c r="BJ25" s="16"/>
    </row>
    <row r="26" spans="1:62" ht="12.75">
      <c r="A26" s="2" t="s">
        <v>8</v>
      </c>
      <c r="C26" s="8"/>
      <c r="D26" s="6"/>
      <c r="E26" s="48"/>
      <c r="F26" s="6"/>
      <c r="G26" s="48"/>
      <c r="H26" s="6"/>
      <c r="I26" s="48"/>
      <c r="J26" s="6"/>
      <c r="K26" s="48"/>
      <c r="L26" s="6"/>
      <c r="M26" s="48"/>
      <c r="N26" s="6"/>
      <c r="O26" s="48"/>
      <c r="P26" s="6"/>
      <c r="Q26" s="48"/>
      <c r="R26" s="6"/>
      <c r="S26" s="48"/>
      <c r="T26" s="6"/>
      <c r="U26" s="48"/>
      <c r="V26" s="6"/>
      <c r="W26" s="48"/>
      <c r="X26" s="6"/>
      <c r="Y26" s="48"/>
      <c r="Z26" s="6"/>
      <c r="AA26" s="48"/>
      <c r="AB26" s="6"/>
      <c r="AC26" s="48"/>
      <c r="AD26" s="35"/>
      <c r="AE26" s="34"/>
      <c r="AF26" s="35"/>
      <c r="AG26" s="34"/>
      <c r="AH26" s="35"/>
      <c r="AI26" s="34"/>
      <c r="AJ26" s="35"/>
      <c r="AK26" s="34"/>
      <c r="AL26" s="35"/>
      <c r="AM26" s="34"/>
      <c r="AN26" s="35"/>
      <c r="AO26" s="34"/>
      <c r="AP26" s="35"/>
      <c r="AQ26" s="34"/>
      <c r="AR26" s="35"/>
      <c r="AS26" s="35"/>
      <c r="AT26" s="34"/>
      <c r="AU26" s="35"/>
      <c r="AV26" s="34"/>
      <c r="AW26" s="35"/>
      <c r="AX26" s="34"/>
      <c r="AY26" s="35"/>
      <c r="AZ26" s="34"/>
      <c r="BA26" s="35"/>
      <c r="BB26" s="34"/>
      <c r="BC26" s="35"/>
      <c r="BD26" s="34"/>
      <c r="BE26" s="35"/>
      <c r="BF26" s="34"/>
      <c r="BG26" s="35"/>
      <c r="BH26" s="34"/>
      <c r="BI26" s="31"/>
      <c r="BJ26" s="14"/>
    </row>
    <row r="27" spans="3:62" ht="12.75">
      <c r="C27" s="8"/>
      <c r="D27" s="6"/>
      <c r="E27" s="51"/>
      <c r="F27" s="6"/>
      <c r="G27" s="51"/>
      <c r="H27" s="6"/>
      <c r="I27" s="51"/>
      <c r="J27" s="6"/>
      <c r="K27" s="51"/>
      <c r="L27" s="6"/>
      <c r="M27" s="51"/>
      <c r="N27" s="6"/>
      <c r="O27" s="51"/>
      <c r="P27" s="6"/>
      <c r="Q27" s="51"/>
      <c r="R27" s="6"/>
      <c r="S27" s="51"/>
      <c r="T27" s="6"/>
      <c r="U27" s="51"/>
      <c r="V27" s="6"/>
      <c r="W27" s="51"/>
      <c r="X27" s="6"/>
      <c r="Y27" s="51"/>
      <c r="Z27" s="6"/>
      <c r="AA27" s="51"/>
      <c r="AB27" s="6"/>
      <c r="AC27" s="51"/>
      <c r="AD27" s="35"/>
      <c r="AE27" s="34"/>
      <c r="AF27" s="35"/>
      <c r="AG27" s="34"/>
      <c r="AH27" s="35"/>
      <c r="AI27" s="34"/>
      <c r="AJ27" s="35"/>
      <c r="AK27" s="34"/>
      <c r="AL27" s="35"/>
      <c r="AM27" s="34"/>
      <c r="AN27" s="35"/>
      <c r="AO27" s="34"/>
      <c r="AP27" s="35"/>
      <c r="AQ27" s="34"/>
      <c r="AR27" s="35"/>
      <c r="AS27" s="35"/>
      <c r="AT27" s="34"/>
      <c r="AU27" s="35"/>
      <c r="AV27" s="34"/>
      <c r="AW27" s="35"/>
      <c r="AX27" s="34"/>
      <c r="AY27" s="35"/>
      <c r="AZ27" s="34"/>
      <c r="BA27" s="35"/>
      <c r="BB27" s="34"/>
      <c r="BC27" s="35"/>
      <c r="BD27" s="34"/>
      <c r="BE27" s="35"/>
      <c r="BF27" s="34"/>
      <c r="BG27" s="35"/>
      <c r="BH27" s="34"/>
      <c r="BI27" s="31"/>
      <c r="BJ27" s="17"/>
    </row>
    <row r="28" spans="3:62" s="10" customFormat="1" ht="4.5" customHeight="1">
      <c r="C28" s="11"/>
      <c r="D28" s="12"/>
      <c r="E28" s="49"/>
      <c r="F28" s="12"/>
      <c r="G28" s="49"/>
      <c r="H28" s="12"/>
      <c r="I28" s="49"/>
      <c r="J28" s="12"/>
      <c r="K28" s="49"/>
      <c r="L28" s="12"/>
      <c r="M28" s="49"/>
      <c r="N28" s="12"/>
      <c r="O28" s="49"/>
      <c r="P28" s="12"/>
      <c r="Q28" s="49"/>
      <c r="R28" s="12"/>
      <c r="S28" s="49"/>
      <c r="T28" s="12"/>
      <c r="U28" s="49"/>
      <c r="V28" s="12"/>
      <c r="W28" s="49"/>
      <c r="X28" s="12"/>
      <c r="Y28" s="49"/>
      <c r="Z28" s="12"/>
      <c r="AA28" s="49"/>
      <c r="AB28" s="12"/>
      <c r="AC28" s="49"/>
      <c r="AD28" s="35"/>
      <c r="AE28" s="34"/>
      <c r="AF28" s="35"/>
      <c r="AG28" s="34"/>
      <c r="AH28" s="35"/>
      <c r="AI28" s="34"/>
      <c r="AJ28" s="35"/>
      <c r="AK28" s="34"/>
      <c r="AL28" s="35"/>
      <c r="AM28" s="34"/>
      <c r="AN28" s="35"/>
      <c r="AO28" s="34"/>
      <c r="AP28" s="35"/>
      <c r="AQ28" s="34"/>
      <c r="AR28" s="35"/>
      <c r="AS28" s="35"/>
      <c r="AT28" s="34"/>
      <c r="AU28" s="35"/>
      <c r="AV28" s="34"/>
      <c r="AW28" s="35"/>
      <c r="AX28" s="34"/>
      <c r="AY28" s="35"/>
      <c r="AZ28" s="34"/>
      <c r="BA28" s="35"/>
      <c r="BB28" s="34"/>
      <c r="BC28" s="35"/>
      <c r="BD28" s="34"/>
      <c r="BE28" s="35"/>
      <c r="BF28" s="34"/>
      <c r="BG28" s="35"/>
      <c r="BH28" s="34"/>
      <c r="BI28" s="32"/>
      <c r="BJ28" s="16"/>
    </row>
    <row r="29" spans="1:62" ht="12.75">
      <c r="A29" s="2" t="s">
        <v>9</v>
      </c>
      <c r="C29" s="8"/>
      <c r="D29" s="6"/>
      <c r="E29" s="48"/>
      <c r="F29" s="6"/>
      <c r="G29" s="48"/>
      <c r="H29" s="6"/>
      <c r="I29" s="48"/>
      <c r="J29" s="6"/>
      <c r="K29" s="48"/>
      <c r="L29" s="6"/>
      <c r="M29" s="48"/>
      <c r="N29" s="6"/>
      <c r="O29" s="48"/>
      <c r="P29" s="6"/>
      <c r="Q29" s="48"/>
      <c r="R29" s="6"/>
      <c r="S29" s="48"/>
      <c r="T29" s="6"/>
      <c r="U29" s="48"/>
      <c r="V29" s="6"/>
      <c r="W29" s="48"/>
      <c r="X29" s="6"/>
      <c r="Y29" s="48"/>
      <c r="Z29" s="6"/>
      <c r="AA29" s="48"/>
      <c r="AB29" s="6"/>
      <c r="AC29" s="48"/>
      <c r="AD29" s="35"/>
      <c r="AE29" s="34"/>
      <c r="AF29" s="35"/>
      <c r="AG29" s="34"/>
      <c r="AH29" s="35"/>
      <c r="AI29" s="34"/>
      <c r="AJ29" s="35"/>
      <c r="AK29" s="34"/>
      <c r="AL29" s="35"/>
      <c r="AM29" s="34"/>
      <c r="AN29" s="35"/>
      <c r="AO29" s="34"/>
      <c r="AP29" s="35"/>
      <c r="AQ29" s="34"/>
      <c r="AR29" s="35"/>
      <c r="AS29" s="35"/>
      <c r="AT29" s="34"/>
      <c r="AU29" s="35"/>
      <c r="AV29" s="34"/>
      <c r="AW29" s="35"/>
      <c r="AX29" s="34"/>
      <c r="AY29" s="35"/>
      <c r="AZ29" s="34"/>
      <c r="BA29" s="35"/>
      <c r="BB29" s="34"/>
      <c r="BC29" s="35"/>
      <c r="BD29" s="34"/>
      <c r="BE29" s="35"/>
      <c r="BF29" s="34"/>
      <c r="BG29" s="35"/>
      <c r="BH29" s="34"/>
      <c r="BI29" s="31"/>
      <c r="BJ29" s="14"/>
    </row>
    <row r="30" spans="1:62" ht="12.75">
      <c r="A30" s="54" t="s">
        <v>25</v>
      </c>
      <c r="B30" s="54"/>
      <c r="C30" s="56">
        <f>(Z30+P30+L30+H30)/4</f>
        <v>500.25</v>
      </c>
      <c r="D30" s="70"/>
      <c r="E30" s="75"/>
      <c r="F30" s="70"/>
      <c r="G30" s="75"/>
      <c r="H30" s="70">
        <v>504</v>
      </c>
      <c r="I30" s="75" t="s">
        <v>30</v>
      </c>
      <c r="J30" s="70"/>
      <c r="K30" s="75"/>
      <c r="L30" s="70">
        <v>540</v>
      </c>
      <c r="M30" s="75" t="s">
        <v>42</v>
      </c>
      <c r="N30" s="70"/>
      <c r="O30" s="69"/>
      <c r="P30" s="70">
        <v>507</v>
      </c>
      <c r="Q30" s="59" t="s">
        <v>32</v>
      </c>
      <c r="R30" s="70"/>
      <c r="S30" s="69"/>
      <c r="T30" s="70"/>
      <c r="U30" s="69"/>
      <c r="V30" s="70"/>
      <c r="W30" s="69"/>
      <c r="X30" s="70"/>
      <c r="Y30" s="69"/>
      <c r="Z30" s="57">
        <v>450</v>
      </c>
      <c r="AA30" s="55" t="s">
        <v>30</v>
      </c>
      <c r="AB30" s="57"/>
      <c r="AC30" s="55"/>
      <c r="AD30" s="35"/>
      <c r="AE30" s="34"/>
      <c r="AF30" s="35"/>
      <c r="AG30" s="34"/>
      <c r="AH30" s="35"/>
      <c r="AI30" s="34"/>
      <c r="AJ30" s="35"/>
      <c r="AK30" s="34"/>
      <c r="AL30" s="35"/>
      <c r="AM30" s="34"/>
      <c r="AN30" s="35"/>
      <c r="AO30" s="34"/>
      <c r="AP30" s="35"/>
      <c r="AQ30" s="34"/>
      <c r="AR30" s="35"/>
      <c r="AS30" s="35"/>
      <c r="AT30" s="34"/>
      <c r="AU30" s="35"/>
      <c r="AV30" s="34"/>
      <c r="AW30" s="35"/>
      <c r="AX30" s="34"/>
      <c r="AY30" s="35"/>
      <c r="AZ30" s="34"/>
      <c r="BA30" s="35"/>
      <c r="BB30" s="34"/>
      <c r="BC30" s="35"/>
      <c r="BD30" s="34"/>
      <c r="BE30" s="35"/>
      <c r="BF30" s="34"/>
      <c r="BG30" s="35"/>
      <c r="BH30" s="34"/>
      <c r="BI30" s="31"/>
      <c r="BJ30" s="14"/>
    </row>
    <row r="31" spans="1:62" ht="12.75">
      <c r="A31" s="54" t="s">
        <v>56</v>
      </c>
      <c r="B31" s="54"/>
      <c r="C31" s="56">
        <f>(AB31+Z31+X31+V31+T31+P31+L31+J31+F31)/9</f>
        <v>574.6666666666666</v>
      </c>
      <c r="D31" s="70"/>
      <c r="E31" s="69"/>
      <c r="F31" s="70">
        <v>592</v>
      </c>
      <c r="G31" s="59" t="s">
        <v>32</v>
      </c>
      <c r="H31" s="70"/>
      <c r="I31" s="69"/>
      <c r="J31" s="70">
        <v>607</v>
      </c>
      <c r="K31" s="59" t="s">
        <v>32</v>
      </c>
      <c r="L31" s="70">
        <v>614</v>
      </c>
      <c r="M31" s="59" t="s">
        <v>32</v>
      </c>
      <c r="N31" s="70"/>
      <c r="O31" s="69"/>
      <c r="P31" s="70">
        <v>570</v>
      </c>
      <c r="Q31" s="66" t="s">
        <v>31</v>
      </c>
      <c r="R31" s="70"/>
      <c r="S31" s="69"/>
      <c r="T31" s="70">
        <v>506</v>
      </c>
      <c r="U31" s="69" t="s">
        <v>68</v>
      </c>
      <c r="V31" s="70">
        <v>587</v>
      </c>
      <c r="W31" s="61" t="s">
        <v>38</v>
      </c>
      <c r="X31" s="70">
        <v>546</v>
      </c>
      <c r="Y31" s="59" t="s">
        <v>32</v>
      </c>
      <c r="Z31" s="57">
        <v>581</v>
      </c>
      <c r="AA31" s="61" t="s">
        <v>38</v>
      </c>
      <c r="AB31" s="57">
        <v>569</v>
      </c>
      <c r="AC31" s="61" t="s">
        <v>38</v>
      </c>
      <c r="AD31" s="35"/>
      <c r="AE31" s="34"/>
      <c r="AF31" s="35"/>
      <c r="AG31" s="34"/>
      <c r="AH31" s="35"/>
      <c r="AI31" s="34"/>
      <c r="AJ31" s="35"/>
      <c r="AK31" s="34"/>
      <c r="AL31" s="35"/>
      <c r="AM31" s="34"/>
      <c r="AN31" s="35"/>
      <c r="AO31" s="34"/>
      <c r="AP31" s="35"/>
      <c r="AQ31" s="34"/>
      <c r="AR31" s="35"/>
      <c r="AS31" s="35"/>
      <c r="AT31" s="34"/>
      <c r="AU31" s="35"/>
      <c r="AV31" s="34"/>
      <c r="AW31" s="35"/>
      <c r="AX31" s="34"/>
      <c r="AY31" s="35"/>
      <c r="AZ31" s="34"/>
      <c r="BA31" s="35"/>
      <c r="BB31" s="34"/>
      <c r="BC31" s="35"/>
      <c r="BD31" s="34"/>
      <c r="BE31" s="35"/>
      <c r="BF31" s="34"/>
      <c r="BG31" s="35"/>
      <c r="BH31" s="34"/>
      <c r="BI31" s="31"/>
      <c r="BJ31" s="14"/>
    </row>
    <row r="32" spans="1:62" ht="12.75">
      <c r="A32" s="54" t="s">
        <v>10</v>
      </c>
      <c r="B32" s="54"/>
      <c r="C32" s="56">
        <f>P32</f>
        <v>402</v>
      </c>
      <c r="D32" s="57"/>
      <c r="E32" s="55"/>
      <c r="F32" s="57"/>
      <c r="G32" s="55"/>
      <c r="H32" s="57"/>
      <c r="I32" s="55"/>
      <c r="J32" s="57"/>
      <c r="K32" s="55"/>
      <c r="L32" s="57"/>
      <c r="M32" s="55"/>
      <c r="N32" s="57"/>
      <c r="O32" s="55"/>
      <c r="P32" s="57">
        <v>402</v>
      </c>
      <c r="Q32" s="77" t="s">
        <v>30</v>
      </c>
      <c r="R32" s="57"/>
      <c r="S32" s="55"/>
      <c r="T32" s="57"/>
      <c r="U32" s="55"/>
      <c r="V32" s="57"/>
      <c r="W32" s="55"/>
      <c r="X32" s="57"/>
      <c r="Y32" s="55"/>
      <c r="Z32" s="57"/>
      <c r="AA32" s="55"/>
      <c r="AB32" s="57"/>
      <c r="AC32" s="55"/>
      <c r="AD32" s="35"/>
      <c r="AE32" s="34"/>
      <c r="AF32" s="35"/>
      <c r="AG32" s="34"/>
      <c r="AH32" s="35"/>
      <c r="AI32" s="34"/>
      <c r="AJ32" s="35"/>
      <c r="AK32" s="34"/>
      <c r="AL32" s="35"/>
      <c r="AM32" s="34"/>
      <c r="AN32" s="35"/>
      <c r="AO32" s="34"/>
      <c r="AP32" s="35"/>
      <c r="AQ32" s="34"/>
      <c r="AR32" s="35"/>
      <c r="AS32" s="35"/>
      <c r="AT32" s="34"/>
      <c r="AU32" s="35"/>
      <c r="AV32" s="34"/>
      <c r="AW32" s="35"/>
      <c r="AX32" s="34"/>
      <c r="AY32" s="35"/>
      <c r="AZ32" s="34"/>
      <c r="BA32" s="35"/>
      <c r="BB32" s="34"/>
      <c r="BC32" s="35"/>
      <c r="BD32" s="34"/>
      <c r="BE32" s="35"/>
      <c r="BF32" s="34"/>
      <c r="BG32" s="35"/>
      <c r="BH32" s="34"/>
      <c r="BI32" s="31"/>
      <c r="BJ32" s="14"/>
    </row>
    <row r="33" spans="3:62" s="10" customFormat="1" ht="4.5" customHeight="1">
      <c r="C33" s="11"/>
      <c r="D33" s="12"/>
      <c r="E33" s="49"/>
      <c r="F33" s="12"/>
      <c r="G33" s="49"/>
      <c r="H33" s="12"/>
      <c r="I33" s="49"/>
      <c r="J33" s="12"/>
      <c r="K33" s="49"/>
      <c r="L33" s="12"/>
      <c r="M33" s="49"/>
      <c r="N33" s="12"/>
      <c r="O33" s="49"/>
      <c r="P33" s="12"/>
      <c r="Q33" s="49"/>
      <c r="R33" s="12"/>
      <c r="S33" s="49"/>
      <c r="T33" s="12"/>
      <c r="U33" s="49"/>
      <c r="V33" s="12"/>
      <c r="W33" s="49"/>
      <c r="X33" s="12"/>
      <c r="Y33" s="49"/>
      <c r="Z33" s="12"/>
      <c r="AA33" s="49"/>
      <c r="AB33" s="12"/>
      <c r="AC33" s="49"/>
      <c r="AD33" s="35"/>
      <c r="AE33" s="34"/>
      <c r="AF33" s="35"/>
      <c r="AG33" s="34"/>
      <c r="AH33" s="35"/>
      <c r="AI33" s="34"/>
      <c r="AJ33" s="35"/>
      <c r="AK33" s="34"/>
      <c r="AL33" s="35"/>
      <c r="AM33" s="34"/>
      <c r="AN33" s="35"/>
      <c r="AO33" s="34"/>
      <c r="AP33" s="35"/>
      <c r="AQ33" s="34"/>
      <c r="AR33" s="35"/>
      <c r="AS33" s="35"/>
      <c r="AT33" s="34"/>
      <c r="AU33" s="35"/>
      <c r="AV33" s="34"/>
      <c r="AW33" s="35"/>
      <c r="AX33" s="34"/>
      <c r="AY33" s="35"/>
      <c r="AZ33" s="34"/>
      <c r="BA33" s="35"/>
      <c r="BB33" s="34"/>
      <c r="BC33" s="35"/>
      <c r="BD33" s="34"/>
      <c r="BE33" s="35"/>
      <c r="BF33" s="34"/>
      <c r="BG33" s="35"/>
      <c r="BH33" s="34"/>
      <c r="BI33" s="32"/>
      <c r="BJ33" s="16"/>
    </row>
    <row r="34" spans="1:62" ht="12.75">
      <c r="A34" s="2" t="s">
        <v>13</v>
      </c>
      <c r="C34" s="8"/>
      <c r="D34" s="6"/>
      <c r="E34" s="48"/>
      <c r="F34" s="6"/>
      <c r="G34" s="48"/>
      <c r="H34" s="6"/>
      <c r="I34" s="48"/>
      <c r="J34" s="6"/>
      <c r="K34" s="48"/>
      <c r="L34" s="6"/>
      <c r="M34" s="48"/>
      <c r="N34" s="6"/>
      <c r="O34" s="48"/>
      <c r="P34" s="6"/>
      <c r="Q34" s="48"/>
      <c r="R34" s="6"/>
      <c r="S34" s="48"/>
      <c r="T34" s="6"/>
      <c r="U34" s="48"/>
      <c r="V34" s="6"/>
      <c r="W34" s="48"/>
      <c r="X34" s="6"/>
      <c r="Y34" s="48"/>
      <c r="Z34" s="6"/>
      <c r="AA34" s="48"/>
      <c r="AB34" s="6"/>
      <c r="AC34" s="48"/>
      <c r="AD34" s="35"/>
      <c r="AE34" s="34"/>
      <c r="AF34" s="35"/>
      <c r="AG34" s="34"/>
      <c r="AH34" s="35"/>
      <c r="AI34" s="34"/>
      <c r="AJ34" s="35"/>
      <c r="AK34" s="34"/>
      <c r="AL34" s="35"/>
      <c r="AM34" s="34"/>
      <c r="AN34" s="35"/>
      <c r="AO34" s="34"/>
      <c r="AP34" s="35"/>
      <c r="AQ34" s="34"/>
      <c r="AR34" s="35"/>
      <c r="AS34" s="35"/>
      <c r="AT34" s="34"/>
      <c r="AU34" s="35"/>
      <c r="AV34" s="34"/>
      <c r="AW34" s="35"/>
      <c r="AX34" s="34"/>
      <c r="AY34" s="35"/>
      <c r="AZ34" s="34"/>
      <c r="BA34" s="35"/>
      <c r="BB34" s="34"/>
      <c r="BC34" s="35"/>
      <c r="BD34" s="34"/>
      <c r="BE34" s="35"/>
      <c r="BF34" s="34"/>
      <c r="BG34" s="35"/>
      <c r="BH34" s="34"/>
      <c r="BI34" s="31"/>
      <c r="BJ34" s="14"/>
    </row>
    <row r="35" spans="1:62" ht="12.75">
      <c r="A35" t="s">
        <v>12</v>
      </c>
      <c r="C35" s="8">
        <f>(AB35+Z35+X35+T35+R35+P35+L35+J35+H35)/9</f>
        <v>249.77777777777777</v>
      </c>
      <c r="D35" s="68"/>
      <c r="E35" s="75"/>
      <c r="F35" s="68"/>
      <c r="G35" s="69"/>
      <c r="H35" s="68">
        <v>268</v>
      </c>
      <c r="I35" s="59" t="s">
        <v>32</v>
      </c>
      <c r="J35" s="68">
        <v>273</v>
      </c>
      <c r="K35" s="78" t="s">
        <v>41</v>
      </c>
      <c r="L35" s="68">
        <v>298</v>
      </c>
      <c r="M35" s="78" t="s">
        <v>41</v>
      </c>
      <c r="N35" s="68"/>
      <c r="O35" s="69"/>
      <c r="P35" s="68">
        <v>272</v>
      </c>
      <c r="Q35" s="78" t="s">
        <v>41</v>
      </c>
      <c r="R35" s="68">
        <v>256</v>
      </c>
      <c r="S35" s="66" t="s">
        <v>41</v>
      </c>
      <c r="T35" s="68">
        <v>200</v>
      </c>
      <c r="U35" s="59" t="s">
        <v>32</v>
      </c>
      <c r="V35" s="68"/>
      <c r="W35" s="69"/>
      <c r="X35" s="68">
        <v>194</v>
      </c>
      <c r="Y35" s="69" t="s">
        <v>65</v>
      </c>
      <c r="Z35" s="6">
        <v>241</v>
      </c>
      <c r="AA35" s="66" t="s">
        <v>41</v>
      </c>
      <c r="AB35" s="6">
        <v>246</v>
      </c>
      <c r="AC35" s="59" t="s">
        <v>32</v>
      </c>
      <c r="AD35" s="35"/>
      <c r="AE35" s="34"/>
      <c r="AF35" s="35"/>
      <c r="AG35" s="34"/>
      <c r="AH35" s="35"/>
      <c r="AI35" s="34"/>
      <c r="AJ35" s="35"/>
      <c r="AK35" s="34"/>
      <c r="AL35" s="35"/>
      <c r="AM35" s="34"/>
      <c r="AN35" s="35"/>
      <c r="AO35" s="34"/>
      <c r="AP35" s="35"/>
      <c r="AQ35" s="34"/>
      <c r="AR35" s="35"/>
      <c r="AS35" s="35"/>
      <c r="AT35" s="34"/>
      <c r="AU35" s="35"/>
      <c r="AV35" s="34"/>
      <c r="AW35" s="35"/>
      <c r="AX35" s="34"/>
      <c r="AY35" s="35"/>
      <c r="AZ35" s="34"/>
      <c r="BA35" s="35"/>
      <c r="BB35" s="34"/>
      <c r="BC35" s="35"/>
      <c r="BD35" s="34"/>
      <c r="BE35" s="35"/>
      <c r="BF35" s="34"/>
      <c r="BG35" s="35"/>
      <c r="BH35" s="34"/>
      <c r="BI35" s="31"/>
      <c r="BJ35" s="17"/>
    </row>
    <row r="36" spans="3:62" s="10" customFormat="1" ht="4.5" customHeight="1">
      <c r="C36" s="11"/>
      <c r="D36" s="12"/>
      <c r="E36" s="49"/>
      <c r="F36" s="12"/>
      <c r="G36" s="49"/>
      <c r="H36" s="12"/>
      <c r="I36" s="49"/>
      <c r="J36" s="12"/>
      <c r="K36" s="49"/>
      <c r="L36" s="12"/>
      <c r="M36" s="49"/>
      <c r="N36" s="12"/>
      <c r="O36" s="49"/>
      <c r="P36" s="12"/>
      <c r="Q36" s="49"/>
      <c r="R36" s="12"/>
      <c r="S36" s="49"/>
      <c r="T36" s="12"/>
      <c r="U36" s="49"/>
      <c r="V36" s="12"/>
      <c r="W36" s="49"/>
      <c r="X36" s="12"/>
      <c r="Y36" s="49"/>
      <c r="Z36" s="12"/>
      <c r="AA36" s="49"/>
      <c r="AB36" s="12"/>
      <c r="AC36" s="49"/>
      <c r="AD36" s="35"/>
      <c r="AE36" s="34"/>
      <c r="AF36" s="35"/>
      <c r="AG36" s="34"/>
      <c r="AH36" s="35"/>
      <c r="AI36" s="34"/>
      <c r="AJ36" s="35"/>
      <c r="AK36" s="34"/>
      <c r="AL36" s="35"/>
      <c r="AM36" s="34"/>
      <c r="AN36" s="35"/>
      <c r="AO36" s="34"/>
      <c r="AP36" s="35"/>
      <c r="AQ36" s="34"/>
      <c r="AR36" s="35"/>
      <c r="AS36" s="35"/>
      <c r="AT36" s="34"/>
      <c r="AU36" s="35"/>
      <c r="AV36" s="34"/>
      <c r="AW36" s="35"/>
      <c r="AX36" s="34"/>
      <c r="AY36" s="35"/>
      <c r="AZ36" s="34"/>
      <c r="BA36" s="35"/>
      <c r="BB36" s="34"/>
      <c r="BC36" s="35"/>
      <c r="BD36" s="34"/>
      <c r="BE36" s="35"/>
      <c r="BF36" s="34"/>
      <c r="BG36" s="35"/>
      <c r="BH36" s="34"/>
      <c r="BI36" s="32"/>
      <c r="BJ36" s="16"/>
    </row>
    <row r="37" spans="1:62" ht="12.75">
      <c r="A37" s="2" t="s">
        <v>11</v>
      </c>
      <c r="C37" s="8"/>
      <c r="D37" s="29"/>
      <c r="E37" s="52"/>
      <c r="F37" s="29"/>
      <c r="G37" s="52"/>
      <c r="H37" s="29"/>
      <c r="I37" s="52"/>
      <c r="J37" s="29"/>
      <c r="K37" s="52"/>
      <c r="L37" s="29"/>
      <c r="M37" s="52"/>
      <c r="N37" s="29"/>
      <c r="O37" s="52"/>
      <c r="P37" s="29"/>
      <c r="Q37" s="74"/>
      <c r="R37" s="29"/>
      <c r="S37" s="74"/>
      <c r="T37" s="29"/>
      <c r="U37" s="74"/>
      <c r="V37" s="29"/>
      <c r="W37" s="74"/>
      <c r="X37" s="29"/>
      <c r="Y37" s="52"/>
      <c r="Z37" s="29"/>
      <c r="AA37" s="52"/>
      <c r="AB37" s="29"/>
      <c r="AC37" s="52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5"/>
      <c r="AO37" s="34"/>
      <c r="AP37" s="35"/>
      <c r="AQ37" s="34"/>
      <c r="AR37" s="35"/>
      <c r="AS37" s="35"/>
      <c r="AT37" s="34"/>
      <c r="AU37" s="35"/>
      <c r="AV37" s="34"/>
      <c r="AW37" s="35"/>
      <c r="AX37" s="34"/>
      <c r="AY37" s="35"/>
      <c r="AZ37" s="34"/>
      <c r="BA37" s="35"/>
      <c r="BB37" s="34"/>
      <c r="BC37" s="35"/>
      <c r="BD37" s="34"/>
      <c r="BE37" s="35"/>
      <c r="BF37" s="34"/>
      <c r="BG37" s="35"/>
      <c r="BH37" s="34"/>
      <c r="BI37" s="31"/>
      <c r="BJ37" s="14"/>
    </row>
    <row r="38" spans="3:60" ht="12.75">
      <c r="C38" s="8">
        <f>(AL38+AJ38+AH38+AF38)/4</f>
        <v>0</v>
      </c>
      <c r="D38" s="30"/>
      <c r="E38" s="50"/>
      <c r="F38" s="30"/>
      <c r="G38" s="50"/>
      <c r="H38" s="30"/>
      <c r="I38" s="50"/>
      <c r="J38" s="30"/>
      <c r="K38" s="50"/>
      <c r="L38" s="30"/>
      <c r="M38" s="50"/>
      <c r="N38" s="30"/>
      <c r="O38" s="50"/>
      <c r="P38" s="30"/>
      <c r="Q38" s="50"/>
      <c r="R38" s="30"/>
      <c r="S38" s="50"/>
      <c r="T38" s="30"/>
      <c r="U38" s="50"/>
      <c r="V38" s="30"/>
      <c r="W38" s="50"/>
      <c r="X38" s="30"/>
      <c r="Y38" s="50"/>
      <c r="Z38" s="30"/>
      <c r="AA38" s="50"/>
      <c r="AB38" s="30"/>
      <c r="AC38" s="50"/>
      <c r="AD38" s="37"/>
      <c r="AE38" s="34"/>
      <c r="AF38" s="37"/>
      <c r="AG38" s="34"/>
      <c r="AH38" s="37"/>
      <c r="AI38" s="34"/>
      <c r="AJ38" s="37"/>
      <c r="AK38" s="34"/>
      <c r="AL38" s="37"/>
      <c r="AM38" s="34"/>
      <c r="AN38" s="36"/>
      <c r="AO38" s="34"/>
      <c r="AP38" s="36"/>
      <c r="AQ38" s="34"/>
      <c r="AR38" s="36"/>
      <c r="AS38" s="35"/>
      <c r="AT38" s="36"/>
      <c r="AU38" s="35"/>
      <c r="AV38" s="36"/>
      <c r="AW38" s="35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</row>
    <row r="39" spans="3:62" ht="12.75">
      <c r="C39" s="8">
        <f>(BE39+BC39+BA39+AY39+AU39+AR39+AP39+AN39+AL39+AJ39+AF39+AD39)/12</f>
        <v>0</v>
      </c>
      <c r="D39" s="6"/>
      <c r="E39" s="48"/>
      <c r="F39" s="6"/>
      <c r="G39" s="48"/>
      <c r="H39" s="6"/>
      <c r="I39" s="48"/>
      <c r="J39" s="6"/>
      <c r="K39" s="48"/>
      <c r="L39" s="6"/>
      <c r="M39" s="48"/>
      <c r="N39" s="6"/>
      <c r="O39" s="48"/>
      <c r="P39" s="6"/>
      <c r="Q39" s="48"/>
      <c r="R39" s="6"/>
      <c r="S39" s="48"/>
      <c r="T39" s="6"/>
      <c r="U39" s="48"/>
      <c r="V39" s="6"/>
      <c r="W39" s="48"/>
      <c r="X39" s="6"/>
      <c r="Y39" s="48"/>
      <c r="Z39" s="6"/>
      <c r="AA39" s="48"/>
      <c r="AB39" s="6"/>
      <c r="AC39" s="48"/>
      <c r="AD39" s="35"/>
      <c r="AE39" s="34"/>
      <c r="AF39" s="35"/>
      <c r="AG39" s="34"/>
      <c r="AH39" s="35"/>
      <c r="AI39" s="34"/>
      <c r="AJ39" s="35"/>
      <c r="AK39" s="34"/>
      <c r="AL39" s="35"/>
      <c r="AM39" s="34"/>
      <c r="AN39" s="35"/>
      <c r="AO39" s="34"/>
      <c r="AP39" s="35"/>
      <c r="AQ39" s="34"/>
      <c r="AR39" s="35"/>
      <c r="AS39" s="35"/>
      <c r="AT39" s="34"/>
      <c r="AU39" s="35"/>
      <c r="AV39" s="34"/>
      <c r="AW39" s="35"/>
      <c r="AX39" s="34"/>
      <c r="AY39" s="35"/>
      <c r="AZ39" s="34"/>
      <c r="BA39" s="35"/>
      <c r="BB39" s="34"/>
      <c r="BC39" s="35"/>
      <c r="BD39" s="34"/>
      <c r="BE39" s="35"/>
      <c r="BF39" s="34"/>
      <c r="BG39" s="35"/>
      <c r="BH39" s="34"/>
      <c r="BI39" s="31"/>
      <c r="BJ39" s="14"/>
    </row>
    <row r="40" spans="1:62" ht="12.75">
      <c r="A40" t="s">
        <v>3</v>
      </c>
      <c r="C40" s="8">
        <f>(AB40+Z40+P40+H40)/4</f>
        <v>311.75</v>
      </c>
      <c r="D40" s="68"/>
      <c r="E40" s="69"/>
      <c r="F40" s="68"/>
      <c r="G40" s="75"/>
      <c r="H40" s="68">
        <v>350</v>
      </c>
      <c r="I40" s="75" t="s">
        <v>55</v>
      </c>
      <c r="J40" s="68"/>
      <c r="K40" s="69"/>
      <c r="L40" s="68"/>
      <c r="M40" s="69"/>
      <c r="N40" s="68"/>
      <c r="O40" s="69"/>
      <c r="P40" s="68">
        <v>327</v>
      </c>
      <c r="Q40" s="59" t="s">
        <v>32</v>
      </c>
      <c r="R40" s="68"/>
      <c r="S40" s="69"/>
      <c r="T40" s="68"/>
      <c r="U40" s="69"/>
      <c r="V40" s="68"/>
      <c r="W40" s="69"/>
      <c r="X40" s="68"/>
      <c r="Y40" s="69"/>
      <c r="Z40" s="6">
        <v>310</v>
      </c>
      <c r="AA40" s="55" t="s">
        <v>30</v>
      </c>
      <c r="AB40" s="6">
        <v>260</v>
      </c>
      <c r="AC40" s="55" t="s">
        <v>39</v>
      </c>
      <c r="AD40" s="35"/>
      <c r="AE40" s="34"/>
      <c r="AF40" s="35"/>
      <c r="AG40" s="34"/>
      <c r="AH40" s="35"/>
      <c r="AI40" s="34"/>
      <c r="AJ40" s="35"/>
      <c r="AK40" s="34"/>
      <c r="AL40" s="35"/>
      <c r="AM40" s="34"/>
      <c r="AN40" s="35"/>
      <c r="AO40" s="34"/>
      <c r="AP40" s="35"/>
      <c r="AQ40" s="34"/>
      <c r="AR40" s="35"/>
      <c r="AS40" s="35"/>
      <c r="AT40" s="34"/>
      <c r="AU40" s="35"/>
      <c r="AV40" s="34"/>
      <c r="AW40" s="35"/>
      <c r="AX40" s="34"/>
      <c r="AY40" s="35"/>
      <c r="AZ40" s="34"/>
      <c r="BA40" s="35"/>
      <c r="BB40" s="34"/>
      <c r="BC40" s="35"/>
      <c r="BD40" s="34"/>
      <c r="BE40" s="35"/>
      <c r="BF40" s="34"/>
      <c r="BG40" s="35"/>
      <c r="BH40" s="34"/>
      <c r="BI40" s="31"/>
      <c r="BJ40" s="14"/>
    </row>
    <row r="41" spans="3:62" s="10" customFormat="1" ht="4.5" customHeight="1">
      <c r="C41" s="11"/>
      <c r="D41" s="12"/>
      <c r="E41" s="49"/>
      <c r="F41" s="12"/>
      <c r="G41" s="49"/>
      <c r="H41" s="12"/>
      <c r="I41" s="49"/>
      <c r="J41" s="12"/>
      <c r="K41" s="49"/>
      <c r="L41" s="12"/>
      <c r="M41" s="49"/>
      <c r="N41" s="12"/>
      <c r="O41" s="49"/>
      <c r="P41" s="12"/>
      <c r="Q41" s="49"/>
      <c r="R41" s="12"/>
      <c r="S41" s="49"/>
      <c r="T41" s="12"/>
      <c r="U41" s="49"/>
      <c r="V41" s="12"/>
      <c r="W41" s="49"/>
      <c r="X41" s="12"/>
      <c r="Y41" s="49"/>
      <c r="Z41" s="12"/>
      <c r="AA41" s="49"/>
      <c r="AB41" s="12"/>
      <c r="AC41" s="49"/>
      <c r="AD41" s="35"/>
      <c r="AE41" s="34"/>
      <c r="AF41" s="35"/>
      <c r="AG41" s="34"/>
      <c r="AH41" s="35"/>
      <c r="AI41" s="34"/>
      <c r="AJ41" s="35"/>
      <c r="AK41" s="34"/>
      <c r="AL41" s="35"/>
      <c r="AM41" s="34"/>
      <c r="AN41" s="35"/>
      <c r="AO41" s="34"/>
      <c r="AP41" s="35"/>
      <c r="AQ41" s="34"/>
      <c r="AR41" s="35"/>
      <c r="AS41" s="35"/>
      <c r="AT41" s="34"/>
      <c r="AU41" s="35"/>
      <c r="AV41" s="34"/>
      <c r="AW41" s="35"/>
      <c r="AX41" s="34"/>
      <c r="AY41" s="35"/>
      <c r="AZ41" s="34"/>
      <c r="BA41" s="35"/>
      <c r="BB41" s="34"/>
      <c r="BC41" s="35"/>
      <c r="BD41" s="34"/>
      <c r="BE41" s="35"/>
      <c r="BF41" s="34"/>
      <c r="BG41" s="35"/>
      <c r="BH41" s="34"/>
      <c r="BI41" s="32"/>
      <c r="BJ41" s="16"/>
    </row>
    <row r="42" spans="1:62" ht="12.75">
      <c r="A42" s="2" t="s">
        <v>29</v>
      </c>
      <c r="C42" s="8"/>
      <c r="D42" s="6"/>
      <c r="E42" s="48"/>
      <c r="F42" s="6"/>
      <c r="G42" s="48"/>
      <c r="H42" s="6"/>
      <c r="I42" s="48"/>
      <c r="J42" s="6"/>
      <c r="K42" s="48"/>
      <c r="L42" s="6"/>
      <c r="M42" s="48"/>
      <c r="N42" s="6"/>
      <c r="O42" s="48"/>
      <c r="P42" s="6"/>
      <c r="Q42" s="48"/>
      <c r="R42" s="6"/>
      <c r="S42" s="48"/>
      <c r="T42" s="6"/>
      <c r="U42" s="48"/>
      <c r="V42" s="6"/>
      <c r="W42" s="48"/>
      <c r="X42" s="6"/>
      <c r="Y42" s="48"/>
      <c r="Z42" s="6"/>
      <c r="AA42" s="48"/>
      <c r="AB42" s="6"/>
      <c r="AC42" s="48"/>
      <c r="AD42" s="35"/>
      <c r="AE42" s="34"/>
      <c r="AF42" s="35"/>
      <c r="AG42" s="34"/>
      <c r="AH42" s="35"/>
      <c r="AI42" s="34"/>
      <c r="AJ42" s="35"/>
      <c r="AK42" s="34"/>
      <c r="AL42" s="35"/>
      <c r="AM42" s="34"/>
      <c r="AN42" s="35"/>
      <c r="AO42" s="34"/>
      <c r="AP42" s="35"/>
      <c r="AQ42" s="34"/>
      <c r="AR42" s="35"/>
      <c r="AS42" s="35"/>
      <c r="AT42" s="34"/>
      <c r="AU42" s="35"/>
      <c r="AV42" s="34"/>
      <c r="AW42" s="35"/>
      <c r="AX42" s="34"/>
      <c r="AY42" s="35"/>
      <c r="AZ42" s="34"/>
      <c r="BA42" s="35"/>
      <c r="BB42" s="34"/>
      <c r="BC42" s="35"/>
      <c r="BD42" s="34"/>
      <c r="BE42" s="35"/>
      <c r="BF42" s="34"/>
      <c r="BG42" s="35"/>
      <c r="BH42" s="34"/>
      <c r="BI42" s="31"/>
      <c r="BJ42" s="14"/>
    </row>
    <row r="43" spans="1:62" ht="12.75">
      <c r="A43" t="s">
        <v>51</v>
      </c>
      <c r="C43" s="8">
        <f>(AB43+Z43+X43+R43+P43+L43+J43+H43+F43)/9</f>
        <v>488.22222222222223</v>
      </c>
      <c r="D43" s="68"/>
      <c r="E43" s="69"/>
      <c r="F43" s="68">
        <v>494</v>
      </c>
      <c r="G43" s="78" t="s">
        <v>31</v>
      </c>
      <c r="H43" s="68">
        <v>564</v>
      </c>
      <c r="I43" s="66" t="s">
        <v>31</v>
      </c>
      <c r="J43" s="68">
        <v>552</v>
      </c>
      <c r="K43" s="59" t="s">
        <v>32</v>
      </c>
      <c r="L43" s="68">
        <v>551</v>
      </c>
      <c r="M43" s="59" t="s">
        <v>32</v>
      </c>
      <c r="N43" s="68"/>
      <c r="O43" s="69"/>
      <c r="P43" s="68">
        <v>504</v>
      </c>
      <c r="Q43" s="66" t="s">
        <v>31</v>
      </c>
      <c r="R43" s="68">
        <v>481</v>
      </c>
      <c r="S43" s="59" t="s">
        <v>32</v>
      </c>
      <c r="T43" s="68"/>
      <c r="U43" s="69"/>
      <c r="V43" s="68"/>
      <c r="W43" s="69"/>
      <c r="X43" s="68">
        <v>433</v>
      </c>
      <c r="Y43" s="69" t="s">
        <v>63</v>
      </c>
      <c r="Z43" s="6">
        <v>368</v>
      </c>
      <c r="AA43" s="59" t="s">
        <v>32</v>
      </c>
      <c r="AB43" s="6">
        <v>447</v>
      </c>
      <c r="AC43" s="61" t="s">
        <v>38</v>
      </c>
      <c r="AD43" s="35"/>
      <c r="AE43" s="34"/>
      <c r="AF43" s="35"/>
      <c r="AG43" s="34"/>
      <c r="AH43" s="35"/>
      <c r="AI43" s="34"/>
      <c r="AJ43" s="35"/>
      <c r="AK43" s="34"/>
      <c r="AL43" s="35"/>
      <c r="AM43" s="34"/>
      <c r="AN43" s="35"/>
      <c r="AO43" s="34"/>
      <c r="AP43" s="35"/>
      <c r="AQ43" s="34"/>
      <c r="AR43" s="35"/>
      <c r="AS43" s="35"/>
      <c r="AT43" s="34"/>
      <c r="AU43" s="35"/>
      <c r="AV43" s="34"/>
      <c r="AW43" s="35"/>
      <c r="AX43" s="34"/>
      <c r="AY43" s="35"/>
      <c r="AZ43" s="34"/>
      <c r="BA43" s="35"/>
      <c r="BB43" s="34"/>
      <c r="BC43" s="35"/>
      <c r="BD43" s="34"/>
      <c r="BE43" s="35"/>
      <c r="BF43" s="34"/>
      <c r="BG43" s="35"/>
      <c r="BH43" s="34"/>
      <c r="BI43" s="31"/>
      <c r="BJ43" s="14"/>
    </row>
    <row r="44" spans="1:62" ht="12.75">
      <c r="A44" t="s">
        <v>25</v>
      </c>
      <c r="C44" s="8">
        <f>AB44</f>
        <v>0</v>
      </c>
      <c r="D44" s="6"/>
      <c r="E44" s="48"/>
      <c r="F44" s="6"/>
      <c r="G44" s="48"/>
      <c r="H44" s="6"/>
      <c r="I44" s="48"/>
      <c r="J44" s="6"/>
      <c r="K44" s="48"/>
      <c r="L44" s="6"/>
      <c r="M44" s="48"/>
      <c r="N44" s="6"/>
      <c r="O44" s="48"/>
      <c r="P44" s="6"/>
      <c r="Q44" s="48"/>
      <c r="R44" s="6"/>
      <c r="S44" s="48"/>
      <c r="T44" s="6"/>
      <c r="U44" s="48"/>
      <c r="V44" s="6"/>
      <c r="W44" s="48"/>
      <c r="X44" s="6"/>
      <c r="Y44" s="48"/>
      <c r="Z44" s="6"/>
      <c r="AA44" s="48"/>
      <c r="AB44" s="6"/>
      <c r="AC44" s="48"/>
      <c r="AD44" s="35"/>
      <c r="AE44" s="34"/>
      <c r="AF44" s="35"/>
      <c r="AG44" s="34"/>
      <c r="AH44" s="35"/>
      <c r="AI44" s="34"/>
      <c r="AJ44" s="35"/>
      <c r="AK44" s="34"/>
      <c r="AL44" s="35"/>
      <c r="AM44" s="34"/>
      <c r="AN44" s="35"/>
      <c r="AO44" s="34"/>
      <c r="AP44" s="35"/>
      <c r="AQ44" s="34"/>
      <c r="AR44" s="35"/>
      <c r="AS44" s="35"/>
      <c r="AT44" s="34"/>
      <c r="AU44" s="35"/>
      <c r="AV44" s="34"/>
      <c r="AW44" s="35"/>
      <c r="AX44" s="34"/>
      <c r="AY44" s="35"/>
      <c r="AZ44" s="34"/>
      <c r="BA44" s="35"/>
      <c r="BB44" s="34"/>
      <c r="BC44" s="35"/>
      <c r="BD44" s="34"/>
      <c r="BE44" s="35"/>
      <c r="BF44" s="34"/>
      <c r="BG44" s="35"/>
      <c r="BH44" s="34"/>
      <c r="BI44" s="31"/>
      <c r="BJ44" s="14"/>
    </row>
    <row r="45" spans="1:62" ht="12.75">
      <c r="A45" s="76" t="s">
        <v>74</v>
      </c>
      <c r="C45" s="8">
        <f>(R45+P45)/2</f>
        <v>236</v>
      </c>
      <c r="D45" s="6"/>
      <c r="E45" s="48"/>
      <c r="F45" s="6"/>
      <c r="G45" s="48"/>
      <c r="H45" s="6"/>
      <c r="I45" s="48"/>
      <c r="J45" s="6"/>
      <c r="K45" s="48"/>
      <c r="L45" s="6"/>
      <c r="M45" s="48"/>
      <c r="N45" s="6"/>
      <c r="O45" s="48"/>
      <c r="P45" s="6">
        <v>238</v>
      </c>
      <c r="Q45" s="77" t="s">
        <v>42</v>
      </c>
      <c r="R45" s="6">
        <v>234</v>
      </c>
      <c r="S45" s="77" t="s">
        <v>75</v>
      </c>
      <c r="T45" s="6"/>
      <c r="U45" s="48"/>
      <c r="V45" s="6"/>
      <c r="W45" s="48"/>
      <c r="X45" s="6"/>
      <c r="Y45" s="48"/>
      <c r="Z45" s="6"/>
      <c r="AA45" s="48"/>
      <c r="AB45" s="6"/>
      <c r="AC45" s="48"/>
      <c r="AD45" s="35"/>
      <c r="AE45" s="34"/>
      <c r="AF45" s="35"/>
      <c r="AG45" s="34"/>
      <c r="AH45" s="35"/>
      <c r="AI45" s="34"/>
      <c r="AJ45" s="35"/>
      <c r="AK45" s="34"/>
      <c r="AL45" s="35"/>
      <c r="AM45" s="34"/>
      <c r="AN45" s="35"/>
      <c r="AO45" s="34"/>
      <c r="AP45" s="35"/>
      <c r="AQ45" s="34"/>
      <c r="AR45" s="35"/>
      <c r="AS45" s="35"/>
      <c r="AT45" s="34"/>
      <c r="AU45" s="35"/>
      <c r="AV45" s="34"/>
      <c r="AW45" s="35"/>
      <c r="AX45" s="34"/>
      <c r="AY45" s="35"/>
      <c r="AZ45" s="34"/>
      <c r="BA45" s="35"/>
      <c r="BB45" s="34"/>
      <c r="BC45" s="35"/>
      <c r="BD45" s="34"/>
      <c r="BE45" s="35"/>
      <c r="BF45" s="34"/>
      <c r="BG45" s="35"/>
      <c r="BH45" s="34"/>
      <c r="BI45" s="31"/>
      <c r="BJ45" s="14"/>
    </row>
    <row r="46" spans="1:62" ht="12.75">
      <c r="A46" t="s">
        <v>23</v>
      </c>
      <c r="C46" s="8">
        <f>(AB46+V46+N46+L46+H46=F46)/6</f>
        <v>0</v>
      </c>
      <c r="D46" s="6"/>
      <c r="E46" s="77"/>
      <c r="F46" s="6">
        <v>83</v>
      </c>
      <c r="G46" s="77" t="s">
        <v>96</v>
      </c>
      <c r="H46" s="6">
        <v>381</v>
      </c>
      <c r="I46" s="77" t="s">
        <v>75</v>
      </c>
      <c r="J46" s="6"/>
      <c r="K46" s="77"/>
      <c r="L46" s="6">
        <v>355</v>
      </c>
      <c r="M46" s="77" t="s">
        <v>90</v>
      </c>
      <c r="N46" s="6">
        <v>269</v>
      </c>
      <c r="O46" s="77" t="s">
        <v>42</v>
      </c>
      <c r="P46" s="6"/>
      <c r="Q46" s="55"/>
      <c r="R46" s="6"/>
      <c r="S46" s="55"/>
      <c r="T46" s="6"/>
      <c r="U46" s="55"/>
      <c r="V46" s="6">
        <v>417</v>
      </c>
      <c r="W46" s="55" t="s">
        <v>68</v>
      </c>
      <c r="X46" s="6"/>
      <c r="Y46" s="55"/>
      <c r="Z46" s="6"/>
      <c r="AA46" s="55"/>
      <c r="AB46" s="6">
        <v>272</v>
      </c>
      <c r="AC46" s="55" t="s">
        <v>40</v>
      </c>
      <c r="AD46" s="35"/>
      <c r="AE46" s="34"/>
      <c r="AF46" s="35"/>
      <c r="AG46" s="34"/>
      <c r="AH46" s="35"/>
      <c r="AI46" s="34"/>
      <c r="AJ46" s="35"/>
      <c r="AK46" s="34"/>
      <c r="AL46" s="35"/>
      <c r="AM46" s="34"/>
      <c r="AN46" s="35"/>
      <c r="AO46" s="34"/>
      <c r="AP46" s="35"/>
      <c r="AQ46" s="34"/>
      <c r="AR46" s="35"/>
      <c r="AS46" s="35"/>
      <c r="AT46" s="34"/>
      <c r="AU46" s="35"/>
      <c r="AV46" s="34"/>
      <c r="AW46" s="35"/>
      <c r="AX46" s="34"/>
      <c r="AY46" s="35"/>
      <c r="AZ46" s="34"/>
      <c r="BA46" s="35"/>
      <c r="BB46" s="34"/>
      <c r="BC46" s="35"/>
      <c r="BD46" s="34"/>
      <c r="BE46" s="35"/>
      <c r="BF46" s="34"/>
      <c r="BG46" s="35"/>
      <c r="BH46" s="34"/>
      <c r="BI46" s="31"/>
      <c r="BJ46" s="14"/>
    </row>
    <row r="47" spans="1:62" ht="12.75">
      <c r="A47" t="s">
        <v>14</v>
      </c>
      <c r="C47" s="8">
        <f>(AB47+Z47+X47+T47+R47+P47+L47+J47+H47)/9</f>
        <v>251.55555555555554</v>
      </c>
      <c r="D47" s="68"/>
      <c r="E47" s="75"/>
      <c r="F47" s="68"/>
      <c r="G47" s="75"/>
      <c r="H47" s="68">
        <v>270</v>
      </c>
      <c r="I47" s="75" t="s">
        <v>94</v>
      </c>
      <c r="J47" s="68">
        <v>230</v>
      </c>
      <c r="K47" s="75" t="s">
        <v>94</v>
      </c>
      <c r="L47" s="68">
        <v>271</v>
      </c>
      <c r="M47" s="75" t="s">
        <v>91</v>
      </c>
      <c r="N47" s="68"/>
      <c r="O47" s="69"/>
      <c r="P47" s="68">
        <v>259</v>
      </c>
      <c r="Q47" s="75" t="s">
        <v>30</v>
      </c>
      <c r="R47" s="68">
        <v>315</v>
      </c>
      <c r="S47" s="75" t="s">
        <v>73</v>
      </c>
      <c r="T47" s="68">
        <v>275</v>
      </c>
      <c r="U47" s="69" t="s">
        <v>71</v>
      </c>
      <c r="V47" s="68"/>
      <c r="W47" s="69"/>
      <c r="X47" s="68">
        <v>193</v>
      </c>
      <c r="Y47" s="69" t="s">
        <v>64</v>
      </c>
      <c r="Z47" s="6">
        <v>221</v>
      </c>
      <c r="AA47" s="55" t="s">
        <v>42</v>
      </c>
      <c r="AB47" s="6">
        <v>230</v>
      </c>
      <c r="AC47" s="55" t="s">
        <v>30</v>
      </c>
      <c r="AD47" s="35"/>
      <c r="AE47" s="34"/>
      <c r="AF47" s="35"/>
      <c r="AG47" s="34"/>
      <c r="AH47" s="35"/>
      <c r="AI47" s="34"/>
      <c r="AJ47" s="35"/>
      <c r="AK47" s="34"/>
      <c r="AL47" s="35"/>
      <c r="AM47" s="34"/>
      <c r="AN47" s="35"/>
      <c r="AO47" s="34"/>
      <c r="AP47" s="35"/>
      <c r="AQ47" s="34"/>
      <c r="AR47" s="35"/>
      <c r="AS47" s="35"/>
      <c r="AT47" s="34"/>
      <c r="AU47" s="35"/>
      <c r="AV47" s="34"/>
      <c r="AW47" s="35"/>
      <c r="AX47" s="34"/>
      <c r="AY47" s="35"/>
      <c r="AZ47" s="34"/>
      <c r="BA47" s="35"/>
      <c r="BB47" s="34"/>
      <c r="BC47" s="35"/>
      <c r="BD47" s="34"/>
      <c r="BE47" s="35"/>
      <c r="BF47" s="34"/>
      <c r="BG47" s="35"/>
      <c r="BH47" s="34"/>
      <c r="BI47" s="31"/>
      <c r="BJ47" s="14"/>
    </row>
    <row r="48" spans="3:62" s="10" customFormat="1" ht="4.5" customHeight="1">
      <c r="C48" s="11"/>
      <c r="D48" s="7"/>
      <c r="E48" s="49"/>
      <c r="F48" s="7"/>
      <c r="G48" s="49"/>
      <c r="H48" s="7"/>
      <c r="I48" s="49"/>
      <c r="J48" s="7"/>
      <c r="K48" s="49"/>
      <c r="L48" s="7"/>
      <c r="M48" s="49"/>
      <c r="N48" s="7"/>
      <c r="O48" s="49"/>
      <c r="P48" s="7"/>
      <c r="Q48" s="49"/>
      <c r="R48" s="7"/>
      <c r="S48" s="49"/>
      <c r="T48" s="7"/>
      <c r="U48" s="49"/>
      <c r="V48" s="7"/>
      <c r="W48" s="49"/>
      <c r="X48" s="7"/>
      <c r="Y48" s="49"/>
      <c r="Z48" s="7"/>
      <c r="AA48" s="49"/>
      <c r="AB48" s="7"/>
      <c r="AC48" s="49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16"/>
      <c r="BJ48" s="16"/>
    </row>
    <row r="49" spans="1:62" ht="12.75">
      <c r="A49" s="2" t="s">
        <v>67</v>
      </c>
      <c r="C49" s="8"/>
      <c r="D49" s="5"/>
      <c r="E49" s="48"/>
      <c r="F49" s="5"/>
      <c r="G49" s="48"/>
      <c r="H49" s="5"/>
      <c r="I49" s="48"/>
      <c r="J49" s="5"/>
      <c r="K49" s="48"/>
      <c r="L49" s="5"/>
      <c r="M49" s="48"/>
      <c r="N49" s="5"/>
      <c r="O49" s="48"/>
      <c r="P49" s="5"/>
      <c r="Q49" s="48"/>
      <c r="R49" s="5"/>
      <c r="S49" s="48"/>
      <c r="T49" s="5"/>
      <c r="U49" s="48"/>
      <c r="V49" s="5"/>
      <c r="W49" s="48"/>
      <c r="X49" s="5"/>
      <c r="Y49" s="48"/>
      <c r="Z49" s="5"/>
      <c r="AA49" s="48"/>
      <c r="AB49" s="5"/>
      <c r="AC49" s="48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14"/>
      <c r="BJ49" s="14"/>
    </row>
    <row r="50" spans="1:62" ht="12.75">
      <c r="A50" t="s">
        <v>1</v>
      </c>
      <c r="C50" s="8">
        <f>(V50+T50+R50+P50+N50+L50+H50+F50+D50)/9</f>
        <v>571.1111111111111</v>
      </c>
      <c r="D50" s="6">
        <v>593</v>
      </c>
      <c r="E50" s="59" t="s">
        <v>32</v>
      </c>
      <c r="F50" s="6">
        <v>581</v>
      </c>
      <c r="G50" s="61" t="s">
        <v>38</v>
      </c>
      <c r="H50" s="6">
        <v>286</v>
      </c>
      <c r="I50" s="59" t="s">
        <v>32</v>
      </c>
      <c r="J50" s="6"/>
      <c r="K50" s="75"/>
      <c r="L50" s="6">
        <v>612</v>
      </c>
      <c r="M50" s="78" t="s">
        <v>41</v>
      </c>
      <c r="N50" s="6">
        <v>643</v>
      </c>
      <c r="O50" s="78" t="s">
        <v>41</v>
      </c>
      <c r="P50" s="6">
        <v>638</v>
      </c>
      <c r="Q50" s="78" t="s">
        <v>41</v>
      </c>
      <c r="R50" s="6">
        <v>649</v>
      </c>
      <c r="S50" s="78" t="s">
        <v>41</v>
      </c>
      <c r="T50" s="6">
        <v>559</v>
      </c>
      <c r="U50" s="59" t="s">
        <v>32</v>
      </c>
      <c r="V50" s="6">
        <v>579</v>
      </c>
      <c r="W50" s="78" t="s">
        <v>41</v>
      </c>
      <c r="X50" s="5"/>
      <c r="Y50" s="48"/>
      <c r="Z50" s="5"/>
      <c r="AA50" s="48"/>
      <c r="AB50" s="5"/>
      <c r="AC50" s="48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14"/>
      <c r="BJ50" s="14"/>
    </row>
    <row r="51" spans="3:62" s="10" customFormat="1" ht="4.5" customHeight="1">
      <c r="C51" s="11"/>
      <c r="D51" s="7"/>
      <c r="E51" s="49"/>
      <c r="F51" s="7"/>
      <c r="G51" s="49"/>
      <c r="H51" s="7"/>
      <c r="I51" s="49"/>
      <c r="J51" s="7"/>
      <c r="K51" s="49"/>
      <c r="L51" s="7"/>
      <c r="M51" s="49"/>
      <c r="N51" s="7"/>
      <c r="O51" s="49"/>
      <c r="P51" s="7"/>
      <c r="Q51" s="49"/>
      <c r="R51" s="7"/>
      <c r="S51" s="49"/>
      <c r="T51" s="7"/>
      <c r="U51" s="49"/>
      <c r="V51" s="7"/>
      <c r="W51" s="49"/>
      <c r="X51" s="7"/>
      <c r="Y51" s="49"/>
      <c r="Z51" s="7"/>
      <c r="AA51" s="49"/>
      <c r="AB51" s="7"/>
      <c r="AC51" s="49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16"/>
      <c r="BJ51" s="16"/>
    </row>
    <row r="52" spans="1:62" ht="12.75">
      <c r="A52" s="2" t="s">
        <v>15</v>
      </c>
      <c r="C52" s="8"/>
      <c r="D52" s="5"/>
      <c r="E52" s="48"/>
      <c r="F52" s="5"/>
      <c r="G52" s="48"/>
      <c r="H52" s="5"/>
      <c r="I52" s="48"/>
      <c r="J52" s="5"/>
      <c r="K52" s="48"/>
      <c r="L52" s="5"/>
      <c r="M52" s="48"/>
      <c r="N52" s="5"/>
      <c r="O52" s="48"/>
      <c r="P52" s="5"/>
      <c r="Q52" s="48"/>
      <c r="R52" s="5"/>
      <c r="S52" s="48"/>
      <c r="T52" s="5"/>
      <c r="U52" s="48"/>
      <c r="V52" s="5"/>
      <c r="W52" s="48"/>
      <c r="X52" s="5"/>
      <c r="Y52" s="48"/>
      <c r="Z52" s="5"/>
      <c r="AA52" s="48"/>
      <c r="AB52" s="5"/>
      <c r="AC52" s="48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14"/>
      <c r="BJ52" s="14"/>
    </row>
    <row r="53" spans="1:62" ht="12.75">
      <c r="A53" t="s">
        <v>16</v>
      </c>
      <c r="C53" s="8">
        <f>(Z53+V53+R53+P53)/4</f>
        <v>790</v>
      </c>
      <c r="D53" s="71"/>
      <c r="E53" s="69"/>
      <c r="F53" s="71"/>
      <c r="G53" s="69"/>
      <c r="H53" s="71"/>
      <c r="I53" s="69"/>
      <c r="J53" s="71"/>
      <c r="K53" s="69"/>
      <c r="L53" s="71"/>
      <c r="M53" s="69"/>
      <c r="N53" s="71"/>
      <c r="O53" s="69"/>
      <c r="P53" s="71">
        <v>788</v>
      </c>
      <c r="Q53" s="66" t="s">
        <v>31</v>
      </c>
      <c r="R53" s="71">
        <v>799</v>
      </c>
      <c r="S53" s="66" t="s">
        <v>31</v>
      </c>
      <c r="T53" s="71"/>
      <c r="U53" s="69"/>
      <c r="V53" s="71">
        <v>791</v>
      </c>
      <c r="W53" s="66" t="s">
        <v>31</v>
      </c>
      <c r="X53" s="71"/>
      <c r="Y53" s="69"/>
      <c r="Z53" s="13">
        <v>782</v>
      </c>
      <c r="AA53" s="66" t="s">
        <v>31</v>
      </c>
      <c r="AB53" s="13"/>
      <c r="AC53" s="50"/>
      <c r="AD53" s="38"/>
      <c r="AE53" s="34"/>
      <c r="AF53" s="38"/>
      <c r="AG53" s="34"/>
      <c r="AH53" s="38"/>
      <c r="AI53" s="34"/>
      <c r="AJ53" s="38"/>
      <c r="AK53" s="34"/>
      <c r="AL53" s="38"/>
      <c r="AM53" s="34"/>
      <c r="AN53" s="38"/>
      <c r="AO53" s="34"/>
      <c r="AP53" s="38"/>
      <c r="AQ53" s="34"/>
      <c r="AR53" s="38"/>
      <c r="AS53" s="38"/>
      <c r="AT53" s="34"/>
      <c r="AU53" s="38"/>
      <c r="AV53" s="34"/>
      <c r="AW53" s="38"/>
      <c r="AX53" s="34"/>
      <c r="AY53" s="38"/>
      <c r="AZ53" s="34"/>
      <c r="BA53" s="38"/>
      <c r="BB53" s="34"/>
      <c r="BC53" s="38"/>
      <c r="BD53" s="34"/>
      <c r="BE53" s="38"/>
      <c r="BF53" s="34"/>
      <c r="BG53" s="38"/>
      <c r="BH53" s="34"/>
      <c r="BI53" s="31"/>
      <c r="BJ53" s="17"/>
    </row>
    <row r="54" spans="1:62" ht="12.75">
      <c r="A54" s="76" t="s">
        <v>79</v>
      </c>
      <c r="C54" s="8">
        <f>P54</f>
        <v>603</v>
      </c>
      <c r="D54" s="71"/>
      <c r="E54" s="69"/>
      <c r="F54" s="71"/>
      <c r="G54" s="69"/>
      <c r="H54" s="71"/>
      <c r="I54" s="69"/>
      <c r="J54" s="71"/>
      <c r="K54" s="69"/>
      <c r="L54" s="71"/>
      <c r="M54" s="69"/>
      <c r="N54" s="71"/>
      <c r="O54" s="69"/>
      <c r="P54" s="71">
        <v>603</v>
      </c>
      <c r="Q54" s="61" t="s">
        <v>38</v>
      </c>
      <c r="R54" s="71"/>
      <c r="S54" s="66"/>
      <c r="T54" s="71"/>
      <c r="U54" s="69"/>
      <c r="V54" s="71"/>
      <c r="W54" s="66"/>
      <c r="X54" s="71"/>
      <c r="Y54" s="69"/>
      <c r="Z54" s="13"/>
      <c r="AA54" s="66"/>
      <c r="AB54" s="13"/>
      <c r="AC54" s="50"/>
      <c r="AD54" s="38"/>
      <c r="AE54" s="34"/>
      <c r="AF54" s="38"/>
      <c r="AG54" s="34"/>
      <c r="AH54" s="38"/>
      <c r="AI54" s="34"/>
      <c r="AJ54" s="38"/>
      <c r="AK54" s="34"/>
      <c r="AL54" s="38"/>
      <c r="AM54" s="34"/>
      <c r="AN54" s="38"/>
      <c r="AO54" s="34"/>
      <c r="AP54" s="38"/>
      <c r="AQ54" s="34"/>
      <c r="AR54" s="38"/>
      <c r="AS54" s="38"/>
      <c r="AT54" s="34"/>
      <c r="AU54" s="38"/>
      <c r="AV54" s="34"/>
      <c r="AW54" s="38"/>
      <c r="AX54" s="34"/>
      <c r="AY54" s="38"/>
      <c r="AZ54" s="34"/>
      <c r="BA54" s="38"/>
      <c r="BB54" s="34"/>
      <c r="BC54" s="38"/>
      <c r="BD54" s="34"/>
      <c r="BE54" s="38"/>
      <c r="BF54" s="34"/>
      <c r="BG54" s="38"/>
      <c r="BH54" s="34"/>
      <c r="BI54" s="31"/>
      <c r="BJ54" s="17"/>
    </row>
    <row r="55" spans="1:62" ht="12.75">
      <c r="A55" s="18" t="s">
        <v>26</v>
      </c>
      <c r="B55" s="18"/>
      <c r="C55" s="8">
        <f>P55</f>
        <v>519</v>
      </c>
      <c r="D55" s="28"/>
      <c r="E55" s="48"/>
      <c r="F55" s="28"/>
      <c r="G55" s="48"/>
      <c r="H55" s="28"/>
      <c r="I55" s="48"/>
      <c r="J55" s="28"/>
      <c r="K55" s="48"/>
      <c r="L55" s="28"/>
      <c r="M55" s="48"/>
      <c r="N55" s="28"/>
      <c r="O55" s="48"/>
      <c r="P55" s="8">
        <v>519</v>
      </c>
      <c r="Q55" s="77" t="s">
        <v>55</v>
      </c>
      <c r="R55" s="28"/>
      <c r="S55" s="48"/>
      <c r="T55" s="28"/>
      <c r="U55" s="48"/>
      <c r="V55" s="28"/>
      <c r="W55" s="48"/>
      <c r="X55" s="28"/>
      <c r="Y55" s="48"/>
      <c r="Z55" s="28"/>
      <c r="AA55" s="48"/>
      <c r="AB55" s="28"/>
      <c r="AC55" s="48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5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14"/>
      <c r="BJ55" s="14"/>
    </row>
    <row r="56" spans="3:62" s="10" customFormat="1" ht="4.5" customHeight="1">
      <c r="C56" s="11"/>
      <c r="D56" s="7"/>
      <c r="E56" s="49"/>
      <c r="F56" s="7"/>
      <c r="G56" s="49"/>
      <c r="H56" s="7"/>
      <c r="I56" s="49"/>
      <c r="J56" s="7"/>
      <c r="K56" s="49"/>
      <c r="L56" s="7"/>
      <c r="M56" s="49"/>
      <c r="N56" s="7"/>
      <c r="O56" s="49"/>
      <c r="P56" s="7"/>
      <c r="Q56" s="49"/>
      <c r="R56" s="7"/>
      <c r="S56" s="49"/>
      <c r="T56" s="7"/>
      <c r="U56" s="49"/>
      <c r="V56" s="7"/>
      <c r="W56" s="49"/>
      <c r="X56" s="7"/>
      <c r="Y56" s="49"/>
      <c r="Z56" s="7"/>
      <c r="AA56" s="49"/>
      <c r="AB56" s="7"/>
      <c r="AC56" s="49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16"/>
      <c r="BJ56" s="16"/>
    </row>
    <row r="57" spans="1:62" ht="12.75">
      <c r="A57" s="2" t="s">
        <v>48</v>
      </c>
      <c r="C57" s="8"/>
      <c r="D57" s="13"/>
      <c r="E57" s="50"/>
      <c r="F57" s="13"/>
      <c r="G57" s="50"/>
      <c r="H57" s="13"/>
      <c r="I57" s="50"/>
      <c r="J57" s="13"/>
      <c r="K57" s="50"/>
      <c r="L57" s="13"/>
      <c r="M57" s="50"/>
      <c r="N57" s="13"/>
      <c r="O57" s="50"/>
      <c r="P57" s="13"/>
      <c r="Q57" s="50"/>
      <c r="R57" s="13"/>
      <c r="S57" s="50"/>
      <c r="T57" s="13"/>
      <c r="U57" s="50"/>
      <c r="V57" s="13"/>
      <c r="W57" s="50"/>
      <c r="X57" s="13"/>
      <c r="Y57" s="50"/>
      <c r="Z57" s="13"/>
      <c r="AA57" s="50"/>
      <c r="AB57" s="13"/>
      <c r="AC57" s="50"/>
      <c r="AD57" s="38"/>
      <c r="AE57" s="34"/>
      <c r="AF57" s="38"/>
      <c r="AG57" s="34"/>
      <c r="AH57" s="38"/>
      <c r="AI57" s="34"/>
      <c r="AJ57" s="38"/>
      <c r="AK57" s="34"/>
      <c r="AL57" s="38"/>
      <c r="AM57" s="34"/>
      <c r="AN57" s="38"/>
      <c r="AO57" s="34"/>
      <c r="AP57" s="38"/>
      <c r="AQ57" s="34"/>
      <c r="AR57" s="38"/>
      <c r="AS57" s="38"/>
      <c r="AT57" s="34"/>
      <c r="AU57" s="38"/>
      <c r="AV57" s="34"/>
      <c r="AW57" s="38"/>
      <c r="AX57" s="34"/>
      <c r="AY57" s="38"/>
      <c r="AZ57" s="34"/>
      <c r="BA57" s="38"/>
      <c r="BB57" s="34"/>
      <c r="BC57" s="38"/>
      <c r="BD57" s="34"/>
      <c r="BE57" s="38"/>
      <c r="BF57" s="34"/>
      <c r="BG57" s="38"/>
      <c r="BH57" s="34"/>
      <c r="BI57" s="31"/>
      <c r="BJ57" s="17"/>
    </row>
    <row r="58" spans="1:62" ht="13.5" thickBot="1">
      <c r="A58" t="s">
        <v>49</v>
      </c>
      <c r="C58" s="9">
        <f>(AB58+Z58+X58+V58+P58+H58+F58+D58)/8</f>
        <v>756.25</v>
      </c>
      <c r="D58" s="72">
        <v>740</v>
      </c>
      <c r="E58" s="61" t="s">
        <v>38</v>
      </c>
      <c r="F58" s="72">
        <v>748</v>
      </c>
      <c r="G58" s="78" t="s">
        <v>31</v>
      </c>
      <c r="H58" s="72">
        <v>804</v>
      </c>
      <c r="I58" s="66" t="s">
        <v>31</v>
      </c>
      <c r="J58" s="72"/>
      <c r="K58" s="73"/>
      <c r="L58" s="72"/>
      <c r="M58" s="73"/>
      <c r="N58" s="72"/>
      <c r="O58" s="73"/>
      <c r="P58" s="72">
        <v>793</v>
      </c>
      <c r="Q58" s="66" t="s">
        <v>31</v>
      </c>
      <c r="R58" s="72"/>
      <c r="S58" s="73"/>
      <c r="T58" s="72"/>
      <c r="U58" s="73"/>
      <c r="V58" s="72">
        <v>772</v>
      </c>
      <c r="W58" s="67" t="s">
        <v>31</v>
      </c>
      <c r="X58" s="72">
        <v>753</v>
      </c>
      <c r="Y58" s="67" t="s">
        <v>31</v>
      </c>
      <c r="Z58" s="9">
        <v>711</v>
      </c>
      <c r="AA58" s="67" t="s">
        <v>31</v>
      </c>
      <c r="AB58" s="9">
        <v>729</v>
      </c>
      <c r="AC58" s="58" t="s">
        <v>32</v>
      </c>
      <c r="AD58" s="35"/>
      <c r="AE58" s="34"/>
      <c r="AF58" s="35"/>
      <c r="AG58" s="34"/>
      <c r="AH58" s="35"/>
      <c r="AI58" s="34"/>
      <c r="AJ58" s="35"/>
      <c r="AK58" s="34"/>
      <c r="AL58" s="34"/>
      <c r="AM58" s="34"/>
      <c r="AN58" s="34"/>
      <c r="AO58" s="34"/>
      <c r="AP58" s="34"/>
      <c r="AQ58" s="34"/>
      <c r="AR58" s="35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14"/>
      <c r="BJ58" s="14"/>
    </row>
    <row r="59" spans="30:62" ht="4.5" customHeight="1"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18"/>
      <c r="BJ59" s="18"/>
    </row>
    <row r="60" spans="2:62" ht="12.75">
      <c r="B60" t="s">
        <v>35</v>
      </c>
      <c r="C60">
        <f>AC60+AA60+Y60+W60+U60+S60+Q60+O60+M60+K60+I60+G60+E60</f>
        <v>95</v>
      </c>
      <c r="D60" s="3" t="s">
        <v>18</v>
      </c>
      <c r="E60" s="19">
        <v>2</v>
      </c>
      <c r="F60" s="3" t="s">
        <v>18</v>
      </c>
      <c r="G60" s="19">
        <v>7</v>
      </c>
      <c r="H60" s="3" t="s">
        <v>18</v>
      </c>
      <c r="I60" s="19">
        <v>10</v>
      </c>
      <c r="J60" s="3" t="s">
        <v>18</v>
      </c>
      <c r="K60" s="19">
        <v>4</v>
      </c>
      <c r="L60" s="3" t="s">
        <v>18</v>
      </c>
      <c r="M60" s="19">
        <v>8</v>
      </c>
      <c r="N60" s="3" t="s">
        <v>18</v>
      </c>
      <c r="O60" s="19">
        <v>2</v>
      </c>
      <c r="P60" s="3" t="s">
        <v>18</v>
      </c>
      <c r="Q60" s="19">
        <v>16</v>
      </c>
      <c r="R60" s="3" t="s">
        <v>18</v>
      </c>
      <c r="S60" s="19">
        <v>7</v>
      </c>
      <c r="T60" s="3" t="s">
        <v>18</v>
      </c>
      <c r="U60" s="19">
        <v>6</v>
      </c>
      <c r="V60" s="3" t="s">
        <v>18</v>
      </c>
      <c r="W60" s="19">
        <v>7</v>
      </c>
      <c r="X60" s="3" t="s">
        <v>18</v>
      </c>
      <c r="Y60" s="19">
        <v>5</v>
      </c>
      <c r="Z60" s="3" t="s">
        <v>18</v>
      </c>
      <c r="AA60" s="19">
        <v>11</v>
      </c>
      <c r="AB60" s="3" t="s">
        <v>18</v>
      </c>
      <c r="AC60" s="19">
        <v>10</v>
      </c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19"/>
      <c r="BJ60" s="19"/>
    </row>
    <row r="61" spans="4:62" ht="12.75">
      <c r="D61" t="s">
        <v>19</v>
      </c>
      <c r="E61" s="18">
        <v>0</v>
      </c>
      <c r="F61" t="s">
        <v>19</v>
      </c>
      <c r="G61" s="18">
        <v>2</v>
      </c>
      <c r="H61" t="s">
        <v>19</v>
      </c>
      <c r="I61" s="18">
        <v>2</v>
      </c>
      <c r="J61" t="s">
        <v>19</v>
      </c>
      <c r="K61" s="18">
        <v>1</v>
      </c>
      <c r="L61" t="s">
        <v>19</v>
      </c>
      <c r="M61" s="18">
        <v>2</v>
      </c>
      <c r="N61" t="s">
        <v>19</v>
      </c>
      <c r="O61" s="18">
        <v>1</v>
      </c>
      <c r="P61" t="s">
        <v>19</v>
      </c>
      <c r="Q61" s="18">
        <v>8</v>
      </c>
      <c r="R61" t="s">
        <v>19</v>
      </c>
      <c r="S61" s="18">
        <v>3</v>
      </c>
      <c r="T61" t="s">
        <v>19</v>
      </c>
      <c r="U61" s="18">
        <v>1</v>
      </c>
      <c r="V61" t="s">
        <v>19</v>
      </c>
      <c r="W61" s="18">
        <v>4</v>
      </c>
      <c r="X61" t="s">
        <v>19</v>
      </c>
      <c r="Y61" s="18">
        <v>1</v>
      </c>
      <c r="Z61" t="s">
        <v>19</v>
      </c>
      <c r="AA61" s="18">
        <v>4</v>
      </c>
      <c r="AB61" t="s">
        <v>19</v>
      </c>
      <c r="AC61" s="18">
        <v>0</v>
      </c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18"/>
      <c r="BJ61" s="18"/>
    </row>
    <row r="62" spans="4:62" ht="12.75">
      <c r="D62" t="s">
        <v>20</v>
      </c>
      <c r="E62" s="18">
        <v>1</v>
      </c>
      <c r="F62" t="s">
        <v>20</v>
      </c>
      <c r="G62" s="18">
        <v>3</v>
      </c>
      <c r="H62" t="s">
        <v>20</v>
      </c>
      <c r="I62" s="18">
        <v>2</v>
      </c>
      <c r="J62" t="s">
        <v>20</v>
      </c>
      <c r="K62" s="18">
        <v>2</v>
      </c>
      <c r="L62" t="s">
        <v>20</v>
      </c>
      <c r="M62" s="18">
        <v>2</v>
      </c>
      <c r="N62" t="s">
        <v>20</v>
      </c>
      <c r="O62" s="18">
        <v>0</v>
      </c>
      <c r="P62" t="s">
        <v>20</v>
      </c>
      <c r="Q62" s="18">
        <v>2</v>
      </c>
      <c r="R62" t="s">
        <v>20</v>
      </c>
      <c r="S62" s="18">
        <v>1</v>
      </c>
      <c r="T62" t="s">
        <v>20</v>
      </c>
      <c r="U62" s="18">
        <v>3</v>
      </c>
      <c r="V62" t="s">
        <v>20</v>
      </c>
      <c r="W62" s="18">
        <v>1</v>
      </c>
      <c r="X62" t="s">
        <v>20</v>
      </c>
      <c r="Y62" s="18">
        <v>1</v>
      </c>
      <c r="Z62" t="s">
        <v>20</v>
      </c>
      <c r="AA62" s="18">
        <v>2</v>
      </c>
      <c r="AB62" t="s">
        <v>20</v>
      </c>
      <c r="AC62" s="18">
        <v>3</v>
      </c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18"/>
      <c r="BJ62" s="18"/>
    </row>
    <row r="63" spans="4:62" ht="12.75">
      <c r="D63" t="s">
        <v>21</v>
      </c>
      <c r="E63" s="18">
        <v>1</v>
      </c>
      <c r="F63" t="s">
        <v>21</v>
      </c>
      <c r="G63" s="18">
        <v>1</v>
      </c>
      <c r="H63" t="s">
        <v>21</v>
      </c>
      <c r="I63" s="18">
        <v>1</v>
      </c>
      <c r="J63" t="s">
        <v>21</v>
      </c>
      <c r="K63" s="18">
        <v>0</v>
      </c>
      <c r="L63" t="s">
        <v>21</v>
      </c>
      <c r="M63" s="18">
        <v>0</v>
      </c>
      <c r="N63" t="s">
        <v>21</v>
      </c>
      <c r="O63" s="18">
        <v>0</v>
      </c>
      <c r="P63" t="s">
        <v>21</v>
      </c>
      <c r="Q63" s="18">
        <v>1</v>
      </c>
      <c r="R63" t="s">
        <v>21</v>
      </c>
      <c r="S63" s="18">
        <v>0</v>
      </c>
      <c r="T63" t="s">
        <v>21</v>
      </c>
      <c r="U63" s="18">
        <v>0</v>
      </c>
      <c r="V63" t="s">
        <v>21</v>
      </c>
      <c r="W63" s="18">
        <v>1</v>
      </c>
      <c r="X63" t="s">
        <v>21</v>
      </c>
      <c r="Y63" s="18">
        <v>0</v>
      </c>
      <c r="Z63" t="s">
        <v>21</v>
      </c>
      <c r="AA63" s="18">
        <v>2</v>
      </c>
      <c r="AB63" t="s">
        <v>21</v>
      </c>
      <c r="AC63" s="18">
        <v>3</v>
      </c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18"/>
      <c r="BJ63" s="18"/>
    </row>
    <row r="64" spans="5:62" ht="4.5" customHeight="1">
      <c r="E64" s="18"/>
      <c r="G64" s="18"/>
      <c r="I64" s="18"/>
      <c r="K64" s="18"/>
      <c r="M64" s="18"/>
      <c r="O64" s="18"/>
      <c r="Q64" s="18"/>
      <c r="S64" s="18"/>
      <c r="U64" s="18"/>
      <c r="W64" s="18"/>
      <c r="Y64" s="18"/>
      <c r="AA64" s="18"/>
      <c r="AC64" s="18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18"/>
      <c r="BJ64" s="18"/>
    </row>
    <row r="65" spans="2:62" ht="12.75">
      <c r="B65" t="s">
        <v>34</v>
      </c>
      <c r="C65">
        <f>AC65+AA65+Y65+W65+U65+S65+Q65+O65+M65+K65+I65+G65+E65</f>
        <v>62</v>
      </c>
      <c r="D65" s="4" t="s">
        <v>22</v>
      </c>
      <c r="E65" s="20">
        <v>2</v>
      </c>
      <c r="F65" s="4" t="s">
        <v>22</v>
      </c>
      <c r="G65" s="20">
        <v>6</v>
      </c>
      <c r="H65" s="4" t="s">
        <v>22</v>
      </c>
      <c r="I65" s="20">
        <v>5</v>
      </c>
      <c r="J65" s="4" t="s">
        <v>22</v>
      </c>
      <c r="K65" s="20">
        <v>3</v>
      </c>
      <c r="L65" s="4" t="s">
        <v>22</v>
      </c>
      <c r="M65" s="20">
        <v>4</v>
      </c>
      <c r="N65" s="4" t="s">
        <v>22</v>
      </c>
      <c r="O65" s="20">
        <v>1</v>
      </c>
      <c r="P65" s="4" t="s">
        <v>22</v>
      </c>
      <c r="Q65" s="20">
        <v>11</v>
      </c>
      <c r="R65" s="4" t="s">
        <v>22</v>
      </c>
      <c r="S65" s="20">
        <v>4</v>
      </c>
      <c r="T65" s="4" t="s">
        <v>22</v>
      </c>
      <c r="U65" s="20">
        <v>4</v>
      </c>
      <c r="V65" s="4" t="s">
        <v>22</v>
      </c>
      <c r="W65" s="20">
        <v>6</v>
      </c>
      <c r="X65" s="4" t="s">
        <v>22</v>
      </c>
      <c r="Y65" s="20">
        <v>2</v>
      </c>
      <c r="Z65" s="4" t="s">
        <v>22</v>
      </c>
      <c r="AA65" s="20">
        <v>8</v>
      </c>
      <c r="AB65" s="4" t="s">
        <v>22</v>
      </c>
      <c r="AC65" s="20">
        <v>6</v>
      </c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20"/>
      <c r="BJ65" s="20"/>
    </row>
    <row r="66" spans="2:60" ht="12.75">
      <c r="B66" t="s">
        <v>33</v>
      </c>
      <c r="C66" s="27">
        <f>C65/C60</f>
        <v>0.6526315789473685</v>
      </c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</row>
    <row r="67" spans="4:60" ht="12.75">
      <c r="D67" s="63" t="s">
        <v>57</v>
      </c>
      <c r="F67" s="63"/>
      <c r="H67" s="63" t="s">
        <v>57</v>
      </c>
      <c r="J67" s="63" t="s">
        <v>57</v>
      </c>
      <c r="L67" s="63" t="s">
        <v>57</v>
      </c>
      <c r="N67" s="63"/>
      <c r="P67" s="63" t="s">
        <v>57</v>
      </c>
      <c r="R67" s="63" t="s">
        <v>57</v>
      </c>
      <c r="T67" s="63" t="s">
        <v>57</v>
      </c>
      <c r="V67" s="63"/>
      <c r="X67" s="63"/>
      <c r="Z67" s="63" t="s">
        <v>57</v>
      </c>
      <c r="AB67" s="63" t="s">
        <v>57</v>
      </c>
      <c r="AD67" s="41"/>
      <c r="AE67" s="36"/>
      <c r="AF67" s="41"/>
      <c r="AG67" s="36"/>
      <c r="AH67" s="41"/>
      <c r="AI67" s="36"/>
      <c r="AJ67" s="41"/>
      <c r="AK67" s="36"/>
      <c r="AL67" s="41"/>
      <c r="AM67" s="36"/>
      <c r="AN67" s="41"/>
      <c r="AO67" s="36"/>
      <c r="AP67" s="41"/>
      <c r="AQ67" s="36"/>
      <c r="AR67" s="41"/>
      <c r="AS67" s="41"/>
      <c r="AT67" s="36"/>
      <c r="AU67" s="41"/>
      <c r="AV67" s="36"/>
      <c r="AW67" s="41"/>
      <c r="AX67" s="36"/>
      <c r="AY67" s="41"/>
      <c r="AZ67" s="36"/>
      <c r="BA67" s="41"/>
      <c r="BB67" s="36"/>
      <c r="BC67" s="41"/>
      <c r="BD67" s="36"/>
      <c r="BE67" s="41"/>
      <c r="BF67" s="36"/>
      <c r="BG67" s="41"/>
      <c r="BH67" s="36"/>
    </row>
    <row r="68" spans="4:60" ht="12.75">
      <c r="D68" s="23"/>
      <c r="F68" s="23"/>
      <c r="H68" s="23"/>
      <c r="J68" s="23"/>
      <c r="L68" s="23"/>
      <c r="N68" s="23"/>
      <c r="P68" s="23"/>
      <c r="R68" s="23"/>
      <c r="T68" s="23"/>
      <c r="V68" s="23"/>
      <c r="X68" s="23"/>
      <c r="Z68" s="23"/>
      <c r="AB68" s="23"/>
      <c r="AD68" s="42"/>
      <c r="AE68" s="36"/>
      <c r="AF68" s="42"/>
      <c r="AG68" s="36"/>
      <c r="AH68" s="42"/>
      <c r="AI68" s="36"/>
      <c r="AJ68" s="42"/>
      <c r="AK68" s="36"/>
      <c r="AL68" s="42"/>
      <c r="AM68" s="36"/>
      <c r="AN68" s="42"/>
      <c r="AO68" s="36"/>
      <c r="AP68" s="42"/>
      <c r="AQ68" s="36"/>
      <c r="AR68" s="42"/>
      <c r="AS68" s="42"/>
      <c r="AT68" s="36"/>
      <c r="AU68" s="42"/>
      <c r="AV68" s="36"/>
      <c r="AW68" s="42"/>
      <c r="AX68" s="36"/>
      <c r="AY68" s="42"/>
      <c r="AZ68" s="36"/>
      <c r="BA68" s="42"/>
      <c r="BB68" s="36"/>
      <c r="BC68" s="36"/>
      <c r="BD68" s="36"/>
      <c r="BE68" s="42"/>
      <c r="BF68" s="36"/>
      <c r="BG68" s="36"/>
      <c r="BH68" s="36"/>
    </row>
    <row r="69" spans="4:60" ht="12.75">
      <c r="D69" s="54"/>
      <c r="F69" s="54"/>
      <c r="H69" s="54" t="s">
        <v>44</v>
      </c>
      <c r="I69">
        <v>286</v>
      </c>
      <c r="J69" s="54"/>
      <c r="L69" s="54" t="s">
        <v>44</v>
      </c>
      <c r="M69">
        <v>612</v>
      </c>
      <c r="N69" s="54"/>
      <c r="P69" s="54" t="s">
        <v>44</v>
      </c>
      <c r="Q69">
        <v>638</v>
      </c>
      <c r="R69" s="54" t="s">
        <v>44</v>
      </c>
      <c r="S69">
        <v>649</v>
      </c>
      <c r="T69" s="54" t="s">
        <v>44</v>
      </c>
      <c r="U69">
        <v>559</v>
      </c>
      <c r="V69" s="54"/>
      <c r="X69" s="54"/>
      <c r="Z69" s="54" t="s">
        <v>44</v>
      </c>
      <c r="AA69">
        <v>384</v>
      </c>
      <c r="AB69" s="54" t="s">
        <v>44</v>
      </c>
      <c r="AC69">
        <v>355</v>
      </c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</row>
    <row r="70" spans="4:60" ht="12.75">
      <c r="D70" s="54"/>
      <c r="F70" s="54"/>
      <c r="H70" s="54" t="s">
        <v>45</v>
      </c>
      <c r="I70">
        <v>268</v>
      </c>
      <c r="J70" s="54"/>
      <c r="L70" s="54" t="s">
        <v>45</v>
      </c>
      <c r="M70">
        <v>298</v>
      </c>
      <c r="N70" s="54"/>
      <c r="P70" s="54" t="s">
        <v>45</v>
      </c>
      <c r="Q70">
        <v>272</v>
      </c>
      <c r="R70" s="54" t="s">
        <v>45</v>
      </c>
      <c r="S70">
        <v>256</v>
      </c>
      <c r="T70" s="54" t="s">
        <v>45</v>
      </c>
      <c r="U70">
        <v>200</v>
      </c>
      <c r="V70" s="54"/>
      <c r="X70" s="54"/>
      <c r="Z70" s="54" t="s">
        <v>45</v>
      </c>
      <c r="AA70">
        <v>241</v>
      </c>
      <c r="AB70" s="54" t="s">
        <v>45</v>
      </c>
      <c r="AC70">
        <v>246</v>
      </c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</row>
    <row r="71" spans="4:60" ht="12.75">
      <c r="D71" s="54"/>
      <c r="F71" s="54"/>
      <c r="H71" s="54" t="s">
        <v>43</v>
      </c>
      <c r="I71">
        <v>445</v>
      </c>
      <c r="J71" s="54"/>
      <c r="L71" s="54" t="s">
        <v>43</v>
      </c>
      <c r="M71">
        <v>505</v>
      </c>
      <c r="N71" s="54"/>
      <c r="P71" s="54" t="s">
        <v>43</v>
      </c>
      <c r="Q71">
        <v>398</v>
      </c>
      <c r="R71" s="54" t="s">
        <v>43</v>
      </c>
      <c r="S71">
        <v>418</v>
      </c>
      <c r="T71" s="54" t="s">
        <v>43</v>
      </c>
      <c r="U71">
        <v>496</v>
      </c>
      <c r="V71" s="54"/>
      <c r="X71" s="54"/>
      <c r="Z71" s="54" t="s">
        <v>43</v>
      </c>
      <c r="AA71">
        <v>527</v>
      </c>
      <c r="AB71" s="54" t="s">
        <v>43</v>
      </c>
      <c r="AC71">
        <v>555</v>
      </c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</row>
    <row r="72" spans="4:60" ht="12.75">
      <c r="D72" s="54"/>
      <c r="E72" s="64"/>
      <c r="F72" s="54"/>
      <c r="G72" s="64"/>
      <c r="H72" s="54"/>
      <c r="I72" s="64" t="s">
        <v>59</v>
      </c>
      <c r="J72" s="54"/>
      <c r="K72" s="64"/>
      <c r="L72" s="54"/>
      <c r="M72" s="64" t="s">
        <v>59</v>
      </c>
      <c r="N72" s="54"/>
      <c r="O72" s="64"/>
      <c r="P72" s="54"/>
      <c r="Q72" s="64" t="s">
        <v>59</v>
      </c>
      <c r="R72" s="54"/>
      <c r="S72" s="64" t="s">
        <v>59</v>
      </c>
      <c r="T72" s="54"/>
      <c r="U72" s="64" t="s">
        <v>59</v>
      </c>
      <c r="V72" s="54"/>
      <c r="W72" s="64"/>
      <c r="X72" s="54"/>
      <c r="Y72" s="64"/>
      <c r="Z72" s="54"/>
      <c r="AA72" s="64" t="s">
        <v>59</v>
      </c>
      <c r="AB72" s="54"/>
      <c r="AC72" s="64" t="s">
        <v>59</v>
      </c>
      <c r="AD72" s="36"/>
      <c r="AE72" s="43"/>
      <c r="AF72" s="36"/>
      <c r="AG72" s="43"/>
      <c r="AH72" s="36"/>
      <c r="AI72" s="43"/>
      <c r="AJ72" s="36"/>
      <c r="AK72" s="43"/>
      <c r="AL72" s="36"/>
      <c r="AM72" s="43"/>
      <c r="AN72" s="36"/>
      <c r="AO72" s="43"/>
      <c r="AP72" s="36"/>
      <c r="AQ72" s="43"/>
      <c r="AR72" s="36"/>
      <c r="AS72" s="36"/>
      <c r="AT72" s="43"/>
      <c r="AU72" s="36"/>
      <c r="AV72" s="43"/>
      <c r="AW72" s="36"/>
      <c r="AX72" s="43"/>
      <c r="AY72" s="36"/>
      <c r="AZ72" s="43"/>
      <c r="BA72" s="36"/>
      <c r="BB72" s="43"/>
      <c r="BC72" s="36"/>
      <c r="BD72" s="43"/>
      <c r="BE72" s="36"/>
      <c r="BF72" s="43"/>
      <c r="BG72" s="36"/>
      <c r="BH72" s="43"/>
    </row>
    <row r="73" spans="2:60" ht="12.75">
      <c r="B73" t="s">
        <v>47</v>
      </c>
      <c r="C73" s="26">
        <f>(AC73+AA73+U73+S73+Q73+M73+I73)/7</f>
        <v>1229.7142857142858</v>
      </c>
      <c r="D73" s="54"/>
      <c r="E73" s="25"/>
      <c r="F73" s="54"/>
      <c r="G73" s="25"/>
      <c r="H73" s="54" t="s">
        <v>58</v>
      </c>
      <c r="I73" s="25">
        <f>SUM(I69:I71)</f>
        <v>999</v>
      </c>
      <c r="J73" s="54"/>
      <c r="K73" s="25"/>
      <c r="L73" s="54" t="s">
        <v>58</v>
      </c>
      <c r="M73" s="25">
        <f>SUM(M69:M71)</f>
        <v>1415</v>
      </c>
      <c r="N73" s="54"/>
      <c r="O73" s="25"/>
      <c r="P73" s="54" t="s">
        <v>58</v>
      </c>
      <c r="Q73" s="25">
        <f>SUM(Q69:Q71)</f>
        <v>1308</v>
      </c>
      <c r="R73" s="54" t="s">
        <v>58</v>
      </c>
      <c r="S73" s="25">
        <f>SUM(S69:S71)</f>
        <v>1323</v>
      </c>
      <c r="T73" s="54" t="s">
        <v>58</v>
      </c>
      <c r="U73" s="25">
        <f>SUM(U69:U71)</f>
        <v>1255</v>
      </c>
      <c r="V73" s="54"/>
      <c r="W73" s="25"/>
      <c r="X73" s="54"/>
      <c r="Y73" s="25"/>
      <c r="Z73" s="54" t="s">
        <v>58</v>
      </c>
      <c r="AA73" s="25">
        <f>SUM(AA69:AA71)</f>
        <v>1152</v>
      </c>
      <c r="AB73" s="54" t="s">
        <v>58</v>
      </c>
      <c r="AC73" s="25">
        <f>SUM(AC69:AC71)</f>
        <v>1156</v>
      </c>
      <c r="AD73" s="36"/>
      <c r="AE73" s="44"/>
      <c r="AF73" s="36"/>
      <c r="AG73" s="44"/>
      <c r="AH73" s="36"/>
      <c r="AI73" s="44"/>
      <c r="AJ73" s="36"/>
      <c r="AK73" s="44"/>
      <c r="AL73" s="36"/>
      <c r="AM73" s="44"/>
      <c r="AN73" s="36"/>
      <c r="AO73" s="44"/>
      <c r="AP73" s="36"/>
      <c r="AQ73" s="44"/>
      <c r="AR73" s="36"/>
      <c r="AS73" s="36"/>
      <c r="AT73" s="44"/>
      <c r="AU73" s="36"/>
      <c r="AV73" s="44"/>
      <c r="AW73" s="36"/>
      <c r="AX73" s="44"/>
      <c r="AY73" s="36"/>
      <c r="AZ73" s="44"/>
      <c r="BA73" s="36"/>
      <c r="BB73" s="44"/>
      <c r="BC73" s="36"/>
      <c r="BD73" s="36"/>
      <c r="BE73" s="36"/>
      <c r="BF73" s="44"/>
      <c r="BG73" s="36"/>
      <c r="BH73" s="36"/>
    </row>
    <row r="74" spans="30:60" ht="12.75"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</row>
    <row r="75" spans="4:60" ht="12.75" customHeight="1">
      <c r="D75" s="24"/>
      <c r="E75" s="21"/>
      <c r="F75" s="24"/>
      <c r="G75" s="21"/>
      <c r="H75" s="24"/>
      <c r="I75" s="21"/>
      <c r="J75" s="24"/>
      <c r="K75" s="21"/>
      <c r="L75" s="24"/>
      <c r="M75" s="21"/>
      <c r="N75" s="24"/>
      <c r="O75" s="21"/>
      <c r="P75" s="24"/>
      <c r="Q75" s="21"/>
      <c r="R75" s="24"/>
      <c r="S75" s="21"/>
      <c r="T75" s="24"/>
      <c r="U75" s="21"/>
      <c r="V75" s="24"/>
      <c r="W75" s="21"/>
      <c r="X75" s="24"/>
      <c r="Y75" s="21"/>
      <c r="Z75" s="24"/>
      <c r="AA75" s="21"/>
      <c r="AB75" s="24"/>
      <c r="AC75" s="21"/>
      <c r="AD75" s="45"/>
      <c r="AE75" s="46"/>
      <c r="AF75" s="45"/>
      <c r="AG75" s="46"/>
      <c r="AH75" s="45"/>
      <c r="AI75" s="46"/>
      <c r="AJ75" s="45"/>
      <c r="AK75" s="46"/>
      <c r="AL75" s="45"/>
      <c r="AM75" s="46"/>
      <c r="AN75" s="45"/>
      <c r="AO75" s="46"/>
      <c r="AP75" s="45"/>
      <c r="AQ75" s="46"/>
      <c r="AR75" s="45"/>
      <c r="AS75" s="46"/>
      <c r="AT75" s="46"/>
      <c r="AU75" s="45"/>
      <c r="AV75" s="46"/>
      <c r="AW75" s="45"/>
      <c r="AX75" s="46"/>
      <c r="AY75" s="45"/>
      <c r="AZ75" s="46"/>
      <c r="BA75" s="45"/>
      <c r="BB75" s="46"/>
      <c r="BC75" s="46"/>
      <c r="BD75" s="46"/>
      <c r="BE75" s="45"/>
      <c r="BF75" s="46"/>
      <c r="BG75" s="46"/>
      <c r="BH75" s="46"/>
    </row>
    <row r="76" spans="3:60" ht="12.75">
      <c r="C76" s="21"/>
      <c r="D76" s="65"/>
      <c r="E76" s="22"/>
      <c r="F76" s="79"/>
      <c r="G76" s="22"/>
      <c r="H76" s="79" t="s">
        <v>52</v>
      </c>
      <c r="I76" s="22">
        <v>564</v>
      </c>
      <c r="J76" s="65"/>
      <c r="K76" s="22"/>
      <c r="L76" s="65"/>
      <c r="M76" s="22"/>
      <c r="N76" s="65"/>
      <c r="O76" s="22"/>
      <c r="P76" s="79" t="s">
        <v>52</v>
      </c>
      <c r="Q76" s="22">
        <v>504</v>
      </c>
      <c r="R76" s="65"/>
      <c r="S76" s="22"/>
      <c r="T76" s="65"/>
      <c r="U76" s="22"/>
      <c r="V76" s="65" t="s">
        <v>69</v>
      </c>
      <c r="W76" s="22">
        <v>417</v>
      </c>
      <c r="X76" s="65" t="s">
        <v>52</v>
      </c>
      <c r="Y76" s="22">
        <v>433</v>
      </c>
      <c r="Z76" s="65" t="s">
        <v>52</v>
      </c>
      <c r="AA76" s="22">
        <v>368</v>
      </c>
      <c r="AB76" s="65" t="s">
        <v>52</v>
      </c>
      <c r="AC76" s="22">
        <v>447</v>
      </c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36"/>
      <c r="AT76" s="47"/>
      <c r="AU76" s="47"/>
      <c r="AV76" s="47"/>
      <c r="AW76" s="47"/>
      <c r="AX76" s="47"/>
      <c r="AY76" s="47"/>
      <c r="AZ76" s="47"/>
      <c r="BA76" s="47"/>
      <c r="BB76" s="47"/>
      <c r="BC76" s="46"/>
      <c r="BD76" s="46"/>
      <c r="BE76" s="47"/>
      <c r="BF76" s="47"/>
      <c r="BG76" s="46"/>
      <c r="BH76" s="46"/>
    </row>
    <row r="77" spans="3:60" ht="12.75">
      <c r="C77" s="21"/>
      <c r="D77" s="65"/>
      <c r="E77" s="22"/>
      <c r="F77" s="79"/>
      <c r="G77" s="22"/>
      <c r="H77" s="79" t="s">
        <v>95</v>
      </c>
      <c r="I77" s="22">
        <v>513</v>
      </c>
      <c r="J77" s="65"/>
      <c r="K77" s="22"/>
      <c r="L77" s="65"/>
      <c r="M77" s="22"/>
      <c r="N77" s="65"/>
      <c r="O77" s="22"/>
      <c r="P77" s="65" t="s">
        <v>60</v>
      </c>
      <c r="Q77" s="22">
        <v>570</v>
      </c>
      <c r="R77" s="65"/>
      <c r="S77" s="22"/>
      <c r="T77" s="65"/>
      <c r="U77" s="22"/>
      <c r="V77" s="65" t="s">
        <v>60</v>
      </c>
      <c r="W77" s="22">
        <v>587</v>
      </c>
      <c r="X77" s="65" t="s">
        <v>60</v>
      </c>
      <c r="Y77" s="22">
        <v>546</v>
      </c>
      <c r="Z77" s="65" t="s">
        <v>60</v>
      </c>
      <c r="AA77" s="22">
        <v>581</v>
      </c>
      <c r="AB77" s="65" t="s">
        <v>60</v>
      </c>
      <c r="AC77" s="22">
        <v>569</v>
      </c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36"/>
      <c r="AT77" s="47"/>
      <c r="AU77" s="47"/>
      <c r="AV77" s="47"/>
      <c r="AW77" s="47"/>
      <c r="AX77" s="47"/>
      <c r="AY77" s="47"/>
      <c r="AZ77" s="47"/>
      <c r="BA77" s="47"/>
      <c r="BB77" s="47"/>
      <c r="BC77" s="46"/>
      <c r="BD77" s="46"/>
      <c r="BE77" s="47"/>
      <c r="BF77" s="47"/>
      <c r="BG77" s="46"/>
      <c r="BH77" s="46"/>
    </row>
    <row r="78" spans="3:60" ht="12.75">
      <c r="C78" s="21"/>
      <c r="D78" s="65"/>
      <c r="F78" s="79"/>
      <c r="H78" s="79" t="s">
        <v>80</v>
      </c>
      <c r="I78">
        <v>804</v>
      </c>
      <c r="J78" s="65"/>
      <c r="L78" s="65"/>
      <c r="N78" s="65"/>
      <c r="P78" s="79" t="s">
        <v>80</v>
      </c>
      <c r="Q78">
        <v>793</v>
      </c>
      <c r="R78" s="65"/>
      <c r="T78" s="65"/>
      <c r="V78" s="65" t="s">
        <v>46</v>
      </c>
      <c r="W78">
        <v>791</v>
      </c>
      <c r="X78" s="65" t="s">
        <v>50</v>
      </c>
      <c r="Y78">
        <v>753</v>
      </c>
      <c r="Z78" s="65" t="s">
        <v>46</v>
      </c>
      <c r="AA78">
        <v>782</v>
      </c>
      <c r="AB78" s="65" t="s">
        <v>50</v>
      </c>
      <c r="AC78">
        <v>729</v>
      </c>
      <c r="AD78" s="47"/>
      <c r="AE78" s="36"/>
      <c r="AF78" s="47"/>
      <c r="AG78" s="36"/>
      <c r="AH78" s="47"/>
      <c r="AI78" s="36"/>
      <c r="AJ78" s="47"/>
      <c r="AK78" s="36"/>
      <c r="AL78" s="47"/>
      <c r="AM78" s="36"/>
      <c r="AN78" s="47"/>
      <c r="AO78" s="36"/>
      <c r="AP78" s="47"/>
      <c r="AQ78" s="36"/>
      <c r="AR78" s="47"/>
      <c r="AS78" s="36"/>
      <c r="AT78" s="36"/>
      <c r="AU78" s="47"/>
      <c r="AV78" s="36"/>
      <c r="AW78" s="47"/>
      <c r="AX78" s="36"/>
      <c r="AY78" s="47"/>
      <c r="AZ78" s="36"/>
      <c r="BA78" s="47"/>
      <c r="BB78" s="36"/>
      <c r="BC78" s="46"/>
      <c r="BD78" s="36"/>
      <c r="BE78" s="47"/>
      <c r="BF78" s="36"/>
      <c r="BG78" s="46"/>
      <c r="BH78" s="36"/>
    </row>
    <row r="79" spans="5:60" ht="12.75">
      <c r="E79" s="64"/>
      <c r="G79" s="64"/>
      <c r="I79" s="64" t="s">
        <v>59</v>
      </c>
      <c r="K79" s="64"/>
      <c r="M79" s="64"/>
      <c r="O79" s="64"/>
      <c r="Q79" s="64" t="s">
        <v>59</v>
      </c>
      <c r="S79" s="64"/>
      <c r="U79" s="64"/>
      <c r="W79" s="64" t="s">
        <v>59</v>
      </c>
      <c r="Y79" s="64" t="s">
        <v>59</v>
      </c>
      <c r="AA79" s="64" t="s">
        <v>59</v>
      </c>
      <c r="AC79" s="64" t="s">
        <v>59</v>
      </c>
      <c r="AD79" s="36"/>
      <c r="AE79" s="43"/>
      <c r="AF79" s="36"/>
      <c r="AG79" s="43"/>
      <c r="AH79" s="36"/>
      <c r="AI79" s="43"/>
      <c r="AJ79" s="36"/>
      <c r="AK79" s="43"/>
      <c r="AL79" s="36"/>
      <c r="AM79" s="43"/>
      <c r="AN79" s="36"/>
      <c r="AO79" s="43"/>
      <c r="AP79" s="36"/>
      <c r="AQ79" s="43"/>
      <c r="AR79" s="36"/>
      <c r="AS79" s="36"/>
      <c r="AT79" s="43"/>
      <c r="AU79" s="36"/>
      <c r="AV79" s="43"/>
      <c r="AW79" s="36"/>
      <c r="AX79" s="43"/>
      <c r="AY79" s="36"/>
      <c r="AZ79" s="43"/>
      <c r="BA79" s="36"/>
      <c r="BB79" s="43"/>
      <c r="BC79" s="36"/>
      <c r="BD79" s="36"/>
      <c r="BE79" s="36"/>
      <c r="BF79" s="43"/>
      <c r="BG79" s="36"/>
      <c r="BH79" s="36"/>
    </row>
    <row r="80" spans="2:60" ht="12.75">
      <c r="B80" t="s">
        <v>47</v>
      </c>
      <c r="C80" s="26">
        <f>(AC80+AA80+Y80+W80+Q80+I80)/6</f>
        <v>1791.8333333333333</v>
      </c>
      <c r="E80" s="25"/>
      <c r="F80" s="76"/>
      <c r="G80" s="25"/>
      <c r="H80" s="76" t="s">
        <v>58</v>
      </c>
      <c r="I80" s="25">
        <f>SUM(I76:I78)</f>
        <v>1881</v>
      </c>
      <c r="K80" s="25"/>
      <c r="M80" s="25"/>
      <c r="O80" s="25"/>
      <c r="P80" s="76" t="s">
        <v>58</v>
      </c>
      <c r="Q80" s="25">
        <f>SUM(Q76:Q78)</f>
        <v>1867</v>
      </c>
      <c r="S80" s="25"/>
      <c r="U80" s="25"/>
      <c r="W80" s="25">
        <f>SUM(W76:W78)</f>
        <v>1795</v>
      </c>
      <c r="Y80" s="25">
        <f>SUM(Y76:Y78)</f>
        <v>1732</v>
      </c>
      <c r="AA80" s="25">
        <f>SUM(AA76:AA78)</f>
        <v>1731</v>
      </c>
      <c r="AC80" s="25">
        <f>SUM(AC76:AC78)</f>
        <v>1745</v>
      </c>
      <c r="AD80" s="36"/>
      <c r="AE80" s="44"/>
      <c r="AF80" s="36"/>
      <c r="AG80" s="44"/>
      <c r="AH80" s="36"/>
      <c r="AI80" s="44"/>
      <c r="AJ80" s="36"/>
      <c r="AK80" s="44"/>
      <c r="AL80" s="36"/>
      <c r="AM80" s="44"/>
      <c r="AN80" s="36"/>
      <c r="AO80" s="44"/>
      <c r="AP80" s="36"/>
      <c r="AQ80" s="44"/>
      <c r="AR80" s="36"/>
      <c r="AS80" s="36"/>
      <c r="AT80" s="44"/>
      <c r="AU80" s="36"/>
      <c r="AV80" s="44"/>
      <c r="AW80" s="36"/>
      <c r="AX80" s="44"/>
      <c r="AY80" s="36"/>
      <c r="AZ80" s="44"/>
      <c r="BA80" s="36"/>
      <c r="BB80" s="44"/>
      <c r="BC80" s="36"/>
      <c r="BD80" s="36"/>
      <c r="BE80" s="36"/>
      <c r="BF80" s="44"/>
      <c r="BG80" s="36"/>
      <c r="BH80" s="36"/>
    </row>
    <row r="83" spans="16:17" ht="12.75">
      <c r="P83" s="76" t="s">
        <v>81</v>
      </c>
      <c r="Q83">
        <v>327</v>
      </c>
    </row>
    <row r="84" spans="16:17" ht="12.75">
      <c r="P84" s="76" t="s">
        <v>82</v>
      </c>
      <c r="Q84">
        <v>507</v>
      </c>
    </row>
    <row r="85" spans="16:17" ht="12.75">
      <c r="P85" s="76" t="s">
        <v>83</v>
      </c>
      <c r="Q85">
        <v>788</v>
      </c>
    </row>
    <row r="86" ht="12.75">
      <c r="Q86" s="80" t="s">
        <v>84</v>
      </c>
    </row>
    <row r="87" spans="16:17" ht="12.75">
      <c r="P87" s="76" t="s">
        <v>58</v>
      </c>
      <c r="Q87">
        <f>SUM(Q83:Q85)</f>
        <v>1622</v>
      </c>
    </row>
    <row r="90" spans="16:17" ht="12.75">
      <c r="P90" s="76" t="s">
        <v>85</v>
      </c>
      <c r="Q90">
        <v>259</v>
      </c>
    </row>
    <row r="91" spans="16:17" ht="12.75">
      <c r="P91" s="76" t="s">
        <v>86</v>
      </c>
      <c r="Q91">
        <v>485</v>
      </c>
    </row>
    <row r="92" spans="16:17" ht="12.75">
      <c r="P92" s="76" t="s">
        <v>87</v>
      </c>
      <c r="Q92">
        <v>603</v>
      </c>
    </row>
    <row r="93" ht="12.75">
      <c r="Q93" s="80" t="s">
        <v>59</v>
      </c>
    </row>
    <row r="94" spans="16:17" ht="12.75">
      <c r="P94" s="76" t="s">
        <v>58</v>
      </c>
      <c r="Q94">
        <f>SUM(Q90:Q92)</f>
        <v>1347</v>
      </c>
    </row>
  </sheetData>
  <sheetProtection/>
  <mergeCells count="90">
    <mergeCell ref="D3:E4"/>
    <mergeCell ref="D5:D6"/>
    <mergeCell ref="E5:E6"/>
    <mergeCell ref="H3:I4"/>
    <mergeCell ref="H5:H6"/>
    <mergeCell ref="I5:I6"/>
    <mergeCell ref="F3:G4"/>
    <mergeCell ref="F5:F6"/>
    <mergeCell ref="G5:G6"/>
    <mergeCell ref="R5:R6"/>
    <mergeCell ref="S5:S6"/>
    <mergeCell ref="P3:Q4"/>
    <mergeCell ref="P5:P6"/>
    <mergeCell ref="Q5:Q6"/>
    <mergeCell ref="J3:K4"/>
    <mergeCell ref="J5:J6"/>
    <mergeCell ref="K5:K6"/>
    <mergeCell ref="AJ3:AK4"/>
    <mergeCell ref="AJ5:AJ6"/>
    <mergeCell ref="AK5:AK6"/>
    <mergeCell ref="Z3:AA4"/>
    <mergeCell ref="Z5:Z6"/>
    <mergeCell ref="AA5:AA6"/>
    <mergeCell ref="AH3:AI4"/>
    <mergeCell ref="AH5:AH6"/>
    <mergeCell ref="AI5:AI6"/>
    <mergeCell ref="AF3:AG4"/>
    <mergeCell ref="AN3:AO4"/>
    <mergeCell ref="AN5:AN6"/>
    <mergeCell ref="AO5:AO6"/>
    <mergeCell ref="AL3:AM4"/>
    <mergeCell ref="AL5:AL6"/>
    <mergeCell ref="AM5:AM6"/>
    <mergeCell ref="AR3:AT4"/>
    <mergeCell ref="AR5:AR6"/>
    <mergeCell ref="AT5:AT6"/>
    <mergeCell ref="AS5:AS6"/>
    <mergeCell ref="AP3:AQ4"/>
    <mergeCell ref="AP5:AP6"/>
    <mergeCell ref="AQ5:AQ6"/>
    <mergeCell ref="BA5:BA6"/>
    <mergeCell ref="BB5:BB6"/>
    <mergeCell ref="AU3:AV4"/>
    <mergeCell ref="AU5:AU6"/>
    <mergeCell ref="AV5:AV6"/>
    <mergeCell ref="AW3:AX4"/>
    <mergeCell ref="AW5:AW6"/>
    <mergeCell ref="AX5:AX6"/>
    <mergeCell ref="AY5:AY6"/>
    <mergeCell ref="AZ5:AZ6"/>
    <mergeCell ref="C1:BS2"/>
    <mergeCell ref="C5:C6"/>
    <mergeCell ref="BE3:BF4"/>
    <mergeCell ref="BE5:BE6"/>
    <mergeCell ref="BF5:BF6"/>
    <mergeCell ref="BG3:BH4"/>
    <mergeCell ref="BG5:BG6"/>
    <mergeCell ref="BH5:BH6"/>
    <mergeCell ref="AY3:AZ4"/>
    <mergeCell ref="BA3:BB4"/>
    <mergeCell ref="BI3:BJ4"/>
    <mergeCell ref="BI5:BI6"/>
    <mergeCell ref="BJ5:BJ6"/>
    <mergeCell ref="BD5:BD6"/>
    <mergeCell ref="BC3:BD4"/>
    <mergeCell ref="BC5:BC6"/>
    <mergeCell ref="AF5:AF6"/>
    <mergeCell ref="AG5:AG6"/>
    <mergeCell ref="AD3:AE4"/>
    <mergeCell ref="AD5:AD6"/>
    <mergeCell ref="AE5:AE6"/>
    <mergeCell ref="AB3:AC4"/>
    <mergeCell ref="AB5:AB6"/>
    <mergeCell ref="AC5:AC6"/>
    <mergeCell ref="X3:Y4"/>
    <mergeCell ref="X5:X6"/>
    <mergeCell ref="Y5:Y6"/>
    <mergeCell ref="V3:W4"/>
    <mergeCell ref="V5:V6"/>
    <mergeCell ref="W5:W6"/>
    <mergeCell ref="L3:M4"/>
    <mergeCell ref="L5:L6"/>
    <mergeCell ref="M5:M6"/>
    <mergeCell ref="T3:U4"/>
    <mergeCell ref="T5:T6"/>
    <mergeCell ref="U5:U6"/>
    <mergeCell ref="N3:O4"/>
    <mergeCell ref="N5:N6"/>
    <mergeCell ref="O5:O6"/>
    <mergeCell ref="R3:S4"/>
  </mergeCells>
  <printOptions/>
  <pageMargins left="0.19" right="0.19" top="0.12" bottom="0.17" header="0.12" footer="0.19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SCEA DE LARCHEVECHE</dc:creator>
  <cp:keywords/>
  <dc:description/>
  <cp:lastModifiedBy>Scea</cp:lastModifiedBy>
  <cp:lastPrinted>2012-11-21T16:45:16Z</cp:lastPrinted>
  <dcterms:created xsi:type="dcterms:W3CDTF">2011-03-08T07:14:04Z</dcterms:created>
  <dcterms:modified xsi:type="dcterms:W3CDTF">2014-08-26T10:30:49Z</dcterms:modified>
  <cp:category/>
  <cp:version/>
  <cp:contentType/>
  <cp:contentStatus/>
</cp:coreProperties>
</file>